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5180" windowHeight="11760" activeTab="1"/>
  </bookViews>
  <sheets>
    <sheet name="2-1 pH 4.2" sheetId="2" r:id="rId1"/>
    <sheet name="2-1 pH 5.4" sheetId="3" r:id="rId2"/>
    <sheet name="2-1 pH 7" sheetId="1" r:id="rId3"/>
    <sheet name="4-1 pH 4.2" sheetId="4" r:id="rId4"/>
    <sheet name="4-1 pH 5.4" sheetId="5" r:id="rId5"/>
    <sheet name="4-1 pH 7" sheetId="6" r:id="rId6"/>
    <sheet name="7-1 pH 4.2" sheetId="7" r:id="rId7"/>
    <sheet name="7-1 pH 5.2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calcPr calcId="162913"/>
</workbook>
</file>

<file path=xl/calcChain.xml><?xml version="1.0" encoding="utf-8"?>
<calcChain xmlns="http://schemas.openxmlformats.org/spreadsheetml/2006/main">
  <c r="A7" i="8" l="1"/>
  <c r="A6" i="8" s="1"/>
  <c r="A5" i="8" s="1"/>
  <c r="A4" i="8" s="1"/>
  <c r="A3" i="8" s="1"/>
  <c r="A8" i="7"/>
  <c r="A7" i="7" s="1"/>
  <c r="A6" i="7" s="1"/>
  <c r="A5" i="7" s="1"/>
  <c r="A4" i="7" s="1"/>
  <c r="A3" i="7" s="1"/>
  <c r="A6" i="6"/>
  <c r="A5" i="6" s="1"/>
  <c r="A4" i="6" s="1"/>
  <c r="A8" i="5"/>
  <c r="A7" i="5" s="1"/>
  <c r="A6" i="5" s="1"/>
  <c r="A5" i="5" s="1"/>
  <c r="A4" i="5" s="1"/>
  <c r="A3" i="5" s="1"/>
  <c r="A8" i="4"/>
  <c r="A7" i="4"/>
  <c r="A6" i="4" s="1"/>
  <c r="A5" i="4" s="1"/>
  <c r="A4" i="4" s="1"/>
  <c r="A3" i="4" s="1"/>
  <c r="A8" i="3"/>
  <c r="A7" i="3" s="1"/>
  <c r="A6" i="3" s="1"/>
  <c r="A5" i="3" s="1"/>
  <c r="A4" i="3" s="1"/>
  <c r="A3" i="3" s="1"/>
  <c r="A8" i="2"/>
  <c r="A7" i="2" s="1"/>
  <c r="A6" i="2" s="1"/>
  <c r="A5" i="2" s="1"/>
  <c r="A4" i="2" s="1"/>
  <c r="A3" i="2" s="1"/>
  <c r="A8" i="1"/>
  <c r="A7" i="1" s="1"/>
  <c r="A6" i="1" s="1"/>
  <c r="A5" i="1" s="1"/>
  <c r="A4" i="1" s="1"/>
  <c r="A3" i="1" s="1"/>
  <c r="D2" i="8" l="1"/>
  <c r="D1" i="8"/>
  <c r="D3" i="7"/>
  <c r="D2" i="7"/>
  <c r="D1" i="6"/>
  <c r="D2" i="6"/>
  <c r="D3" i="5"/>
  <c r="D2" i="5"/>
  <c r="D3" i="4"/>
  <c r="D2" i="4"/>
  <c r="D3" i="3"/>
  <c r="D2" i="3"/>
  <c r="D3" i="2"/>
  <c r="D4" i="2"/>
  <c r="D4" i="1"/>
  <c r="D3" i="1"/>
</calcChain>
</file>

<file path=xl/sharedStrings.xml><?xml version="1.0" encoding="utf-8"?>
<sst xmlns="http://schemas.openxmlformats.org/spreadsheetml/2006/main" count="240" uniqueCount="29">
  <si>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</si>
  <si>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</si>
  <si>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</si>
  <si>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</si>
  <si>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</si>
  <si>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</si>
  <si>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</si>
  <si>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</si>
  <si>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</si>
  <si>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</si>
  <si>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</si>
  <si>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</si>
  <si>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</si>
  <si>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</si>
  <si>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</si>
  <si>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</si>
  <si>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</si>
  <si>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</si>
  <si>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</si>
  <si>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</si>
  <si>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</si>
  <si>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</si>
  <si>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</si>
  <si>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</si>
  <si>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</si>
  <si>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Concentration (M)</t>
  </si>
  <si>
    <t>Absorbance</t>
  </si>
  <si>
    <t>Slope =</t>
  </si>
  <si>
    <t>Intercept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</si>
</sst>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Arial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1" fontId="0" fillId="0" borderId="0" xfId="0" applyNumberFormat="1"/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Continuous"/>
    </xf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1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025830258302583E-2"/>
          <c:y val="6.2201029597120774E-2"/>
          <c:w val="0.84317343173431736"/>
          <c:h val="0.7894746064249944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0.25063021181392919"/>
                  <c:y val="-7.4217670538977557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[1]Sheet1!$A$3:$A$8</c:f>
              <c:numCache>
                <c:formatCode>General</c:formatCode>
                <c:ptCount val="6"/>
                <c:pt idx="0">
                  <c:v>1.2636250000000001E-10</c:v>
                </c:pt>
                <c:pt idx="1">
                  <c:v>2.5272500000000002E-10</c:v>
                </c:pt>
                <c:pt idx="2">
                  <c:v>5.0545000000000005E-10</c:v>
                </c:pt>
                <c:pt idx="3">
                  <c:v>1.0109000000000001E-9</c:v>
                </c:pt>
                <c:pt idx="4">
                  <c:v>2.0218000000000002E-9</c:v>
                </c:pt>
                <c:pt idx="5">
                  <c:v>4.0436000000000004E-9</c:v>
                </c:pt>
              </c:numCache>
            </c:numRef>
          </c:xVal>
          <c:yVal>
            <c:numRef>
              <c:f>[1]Sheet1!$B$3:$B$8</c:f>
              <c:numCache>
                <c:formatCode>General</c:formatCode>
                <c:ptCount val="6"/>
                <c:pt idx="0">
                  <c:v>9.9500000000000005E-2</c:v>
                </c:pt>
                <c:pt idx="1">
                  <c:v>0.19070000000000001</c:v>
                </c:pt>
                <c:pt idx="2">
                  <c:v>0.38790000000000002</c:v>
                </c:pt>
                <c:pt idx="3">
                  <c:v>0.77280000000000004</c:v>
                </c:pt>
                <c:pt idx="4">
                  <c:v>1.3620000000000001</c:v>
                </c:pt>
                <c:pt idx="5">
                  <c:v>2.7534000000000001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7DF-4AEE-BEFB-4B94500F6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990400"/>
        <c:axId val="193459328"/>
      </c:scatterChart>
      <c:valAx>
        <c:axId val="10799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3459328"/>
        <c:crosses val="autoZero"/>
        <c:crossBetween val="midCat"/>
      </c:valAx>
      <c:valAx>
        <c:axId val="193459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99040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7-1 pH 4.2</a:t>
            </a:r>
          </a:p>
        </c:rich>
      </c:tx>
      <c:layout>
        <c:manualLayout>
          <c:xMode val="edge"/>
          <c:yMode val="edge"/>
          <c:x val="0.41884137298371682"/>
          <c:y val="3.93811533052039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85436893203884"/>
          <c:y val="0.12082948492197972"/>
          <c:w val="0.79223300970873789"/>
          <c:h val="0.7722832430756282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0.22005004714216558"/>
                  <c:y val="-0.18619001738706711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[6]Sheet1!$A$1:$A$8</c:f>
              <c:numCache>
                <c:formatCode>General</c:formatCode>
                <c:ptCount val="8"/>
                <c:pt idx="0">
                  <c:v>0</c:v>
                </c:pt>
                <c:pt idx="1">
                  <c:v>1.56271875E-11</c:v>
                </c:pt>
                <c:pt idx="2">
                  <c:v>3.1254375000000001E-11</c:v>
                </c:pt>
                <c:pt idx="3">
                  <c:v>6.2508750000000001E-11</c:v>
                </c:pt>
                <c:pt idx="4">
                  <c:v>1.250175E-10</c:v>
                </c:pt>
                <c:pt idx="5">
                  <c:v>2.5003500000000001E-10</c:v>
                </c:pt>
                <c:pt idx="6">
                  <c:v>5.0007000000000001E-10</c:v>
                </c:pt>
                <c:pt idx="7">
                  <c:v>1.00014E-9</c:v>
                </c:pt>
              </c:numCache>
            </c:numRef>
          </c:xVal>
          <c:yVal>
            <c:numRef>
              <c:f>[6]Sheet1!$B$1:$B$8</c:f>
              <c:numCache>
                <c:formatCode>General</c:formatCode>
                <c:ptCount val="8"/>
                <c:pt idx="0">
                  <c:v>0</c:v>
                </c:pt>
                <c:pt idx="1">
                  <c:v>6.0499999999999998E-2</c:v>
                </c:pt>
                <c:pt idx="2">
                  <c:v>0.1009</c:v>
                </c:pt>
                <c:pt idx="3">
                  <c:v>0.1862</c:v>
                </c:pt>
                <c:pt idx="4">
                  <c:v>0.36559999999999998</c:v>
                </c:pt>
                <c:pt idx="5">
                  <c:v>0.71560000000000001</c:v>
                </c:pt>
                <c:pt idx="6">
                  <c:v>1.4312</c:v>
                </c:pt>
                <c:pt idx="7">
                  <c:v>2.8906000000000001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A0-4EE1-BBDD-417DF3DCB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395968"/>
        <c:axId val="195397888"/>
      </c:scatterChart>
      <c:valAx>
        <c:axId val="19539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1"/>
                  <a:t>Concentration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397888"/>
        <c:crosses val="autoZero"/>
        <c:crossBetween val="midCat"/>
      </c:valAx>
      <c:valAx>
        <c:axId val="195397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1"/>
                  <a:t>Absorbance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39596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7-1 pH 5.4</a:t>
            </a:r>
          </a:p>
        </c:rich>
      </c:tx>
      <c:layout>
        <c:manualLayout>
          <c:xMode val="edge"/>
          <c:yMode val="edge"/>
          <c:x val="0.41625237621996281"/>
          <c:y val="2.85035629453681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145631067961159E-2"/>
          <c:y val="0.11243072050673"/>
          <c:w val="0.83495145631067957"/>
          <c:h val="0.7403018684422166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0.21188492215172133"/>
                  <c:y val="-0.1512728723636386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[7]Sheet1!$A$1:$A$7</c:f>
              <c:numCache>
                <c:formatCode>General</c:formatCode>
                <c:ptCount val="7"/>
                <c:pt idx="0">
                  <c:v>0</c:v>
                </c:pt>
                <c:pt idx="1">
                  <c:v>2.5963125000000001E-11</c:v>
                </c:pt>
                <c:pt idx="2">
                  <c:v>5.1926250000000002E-11</c:v>
                </c:pt>
                <c:pt idx="3">
                  <c:v>1.038525E-10</c:v>
                </c:pt>
                <c:pt idx="4">
                  <c:v>2.0770500000000001E-10</c:v>
                </c:pt>
                <c:pt idx="5">
                  <c:v>4.1541000000000002E-10</c:v>
                </c:pt>
                <c:pt idx="6">
                  <c:v>8.3082000000000003E-10</c:v>
                </c:pt>
              </c:numCache>
            </c:numRef>
          </c:xVal>
          <c:yVal>
            <c:numRef>
              <c:f>[7]Sheet1!$B$1:$B$7</c:f>
              <c:numCache>
                <c:formatCode>General</c:formatCode>
                <c:ptCount val="7"/>
                <c:pt idx="0">
                  <c:v>0</c:v>
                </c:pt>
                <c:pt idx="1">
                  <c:v>4.1399999999999999E-2</c:v>
                </c:pt>
                <c:pt idx="2">
                  <c:v>8.3199999999999996E-2</c:v>
                </c:pt>
                <c:pt idx="3">
                  <c:v>0.15740000000000001</c:v>
                </c:pt>
                <c:pt idx="4">
                  <c:v>0.30580000000000002</c:v>
                </c:pt>
                <c:pt idx="5">
                  <c:v>0.60240000000000005</c:v>
                </c:pt>
                <c:pt idx="6">
                  <c:v>1.2048000000000001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C77-4BF8-BE47-BD7DD25A4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457024"/>
        <c:axId val="195458944"/>
      </c:scatterChart>
      <c:valAx>
        <c:axId val="195457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Concentration (M)</a:t>
                </a:r>
              </a:p>
            </c:rich>
          </c:tx>
          <c:layout>
            <c:manualLayout>
              <c:xMode val="edge"/>
              <c:yMode val="edge"/>
              <c:x val="0.386342940142191"/>
              <c:y val="0.930996190796815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458944"/>
        <c:crosses val="autoZero"/>
        <c:crossBetween val="midCat"/>
      </c:valAx>
      <c:valAx>
        <c:axId val="195458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1"/>
                  <a:t>Absorbance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45702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2-1 pH 4.2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398058252427184"/>
          <c:y val="6.1757791342450248E-2"/>
          <c:w val="0.78058252427184471"/>
          <c:h val="0.7743476914476453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0.22123221975893789"/>
                  <c:y val="-2.3752060003050255E-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[1]Sheet1!$A$1:$A$8</c:f>
              <c:numCache>
                <c:formatCode>General</c:formatCode>
                <c:ptCount val="8"/>
                <c:pt idx="0">
                  <c:v>0</c:v>
                </c:pt>
                <c:pt idx="1">
                  <c:v>6.3181250000000006E-11</c:v>
                </c:pt>
                <c:pt idx="2">
                  <c:v>1.2636250000000001E-10</c:v>
                </c:pt>
                <c:pt idx="3">
                  <c:v>2.5272500000000002E-10</c:v>
                </c:pt>
                <c:pt idx="4">
                  <c:v>5.0545000000000005E-10</c:v>
                </c:pt>
                <c:pt idx="5">
                  <c:v>1.0109000000000001E-9</c:v>
                </c:pt>
                <c:pt idx="6">
                  <c:v>2.0218000000000002E-9</c:v>
                </c:pt>
                <c:pt idx="7">
                  <c:v>4.0436000000000004E-9</c:v>
                </c:pt>
              </c:numCache>
            </c:numRef>
          </c:xVal>
          <c:yVal>
            <c:numRef>
              <c:f>[1]Sheet1!$B$1:$B$8</c:f>
              <c:numCache>
                <c:formatCode>General</c:formatCode>
                <c:ptCount val="8"/>
                <c:pt idx="0">
                  <c:v>0</c:v>
                </c:pt>
                <c:pt idx="1">
                  <c:v>5.1799999999999999E-2</c:v>
                </c:pt>
                <c:pt idx="2">
                  <c:v>9.9500000000000005E-2</c:v>
                </c:pt>
                <c:pt idx="3">
                  <c:v>0.19070000000000001</c:v>
                </c:pt>
                <c:pt idx="4">
                  <c:v>0.38790000000000002</c:v>
                </c:pt>
                <c:pt idx="5">
                  <c:v>0.77280000000000004</c:v>
                </c:pt>
                <c:pt idx="6">
                  <c:v>1.3620000000000001</c:v>
                </c:pt>
                <c:pt idx="7">
                  <c:v>2.7534000000000001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AAC-4B13-9383-646E4D048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536960"/>
        <c:axId val="194538880"/>
      </c:scatterChart>
      <c:valAx>
        <c:axId val="194536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Concentration (M)</a:t>
                </a:r>
              </a:p>
            </c:rich>
          </c:tx>
          <c:layout>
            <c:manualLayout>
              <c:xMode val="edge"/>
              <c:yMode val="edge"/>
              <c:x val="0.4116504854368932"/>
              <c:y val="0.90973976130342193"/>
            </c:manualLayout>
          </c:layout>
          <c:overlay val="0"/>
          <c:spPr>
            <a:noFill/>
            <a:ln w="25400">
              <a:noFill/>
            </a:ln>
          </c:spPr>
        </c:title>
        <c:numFmt formatCode="0.00E+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538880"/>
        <c:crosses val="autoZero"/>
        <c:crossBetween val="midCat"/>
      </c:valAx>
      <c:valAx>
        <c:axId val="194538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Absorbance </a:t>
                </a:r>
              </a:p>
            </c:rich>
          </c:tx>
          <c:layout>
            <c:manualLayout>
              <c:xMode val="edge"/>
              <c:yMode val="edge"/>
              <c:x val="3.1067961165048542E-2"/>
              <c:y val="0.356295003218937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53696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15129151291513"/>
          <c:y val="6.1757791342450248E-2"/>
          <c:w val="0.79151291512915134"/>
          <c:h val="0.7719723917806280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Mode val="edge"/>
                  <c:yMode val="edge"/>
                  <c:x val="0.18265682656826568"/>
                  <c:y val="0.11401438401683123"/>
                </c:manualLayout>
              </c:layout>
              <c:tx>
                <c:rich>
                  <a:bodyPr/>
                  <a:lstStyle/>
                  <a:p>
                    <a:pPr>
                      <a:defRPr sz="10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0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y = 8E+08x - 0.0248</a:t>
                    </a:r>
                  </a:p>
                  <a:p>
                    <a:pPr>
                      <a:defRPr sz="10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0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R</a:t>
                    </a:r>
                    <a:r>
                      <a:rPr lang="en-US" sz="1000" b="1" i="0" u="none" strike="noStrike" baseline="3000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</a:t>
                    </a:r>
                    <a:r>
                      <a:rPr lang="en-US" sz="10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= 0.9999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[2]Sheet1!$A$3:$A$8</c:f>
              <c:numCache>
                <c:formatCode>General</c:formatCode>
                <c:ptCount val="6"/>
                <c:pt idx="0">
                  <c:v>9.8653125000000004E-11</c:v>
                </c:pt>
                <c:pt idx="1">
                  <c:v>1.9730625000000001E-10</c:v>
                </c:pt>
                <c:pt idx="2">
                  <c:v>3.9461250000000002E-10</c:v>
                </c:pt>
                <c:pt idx="3">
                  <c:v>7.8922500000000003E-10</c:v>
                </c:pt>
                <c:pt idx="4">
                  <c:v>1.5784500000000001E-9</c:v>
                </c:pt>
                <c:pt idx="5">
                  <c:v>3.1569000000000001E-9</c:v>
                </c:pt>
              </c:numCache>
            </c:numRef>
          </c:xVal>
          <c:yVal>
            <c:numRef>
              <c:f>[2]Sheet1!$B$3:$B$8</c:f>
              <c:numCache>
                <c:formatCode>General</c:formatCode>
                <c:ptCount val="6"/>
                <c:pt idx="0">
                  <c:v>6.9199999999999998E-2</c:v>
                </c:pt>
                <c:pt idx="1">
                  <c:v>0.1431</c:v>
                </c:pt>
                <c:pt idx="2">
                  <c:v>0.29920000000000002</c:v>
                </c:pt>
                <c:pt idx="3">
                  <c:v>0.621</c:v>
                </c:pt>
                <c:pt idx="4">
                  <c:v>1.2867</c:v>
                </c:pt>
                <c:pt idx="5">
                  <c:v>2.6103000000000001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BE2-4DF1-AD9F-EC0F08955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598016"/>
        <c:axId val="194599936"/>
      </c:scatterChart>
      <c:valAx>
        <c:axId val="194598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Concentration (M)</a:t>
                </a:r>
              </a:p>
            </c:rich>
          </c:tx>
          <c:layout>
            <c:manualLayout>
              <c:xMode val="edge"/>
              <c:yMode val="edge"/>
              <c:x val="0.40405912802566346"/>
              <c:y val="0.907364417927568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599936"/>
        <c:crosses val="autoZero"/>
        <c:crossBetween val="midCat"/>
      </c:valAx>
      <c:valAx>
        <c:axId val="194599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Absorbance</a:t>
                </a:r>
              </a:p>
            </c:rich>
          </c:tx>
          <c:layout>
            <c:manualLayout>
              <c:xMode val="edge"/>
              <c:yMode val="edge"/>
              <c:x val="2.9520268299795861E-2"/>
              <c:y val="0.342043254094425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59801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2-1 pH 5.4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398058252427184"/>
          <c:y val="6.1757791342450248E-2"/>
          <c:w val="0.81747572815533975"/>
          <c:h val="0.7695970921136107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39326126952577528"/>
                  <c:y val="-5.1103069645888188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0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y = 8E+08x - 0.0248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0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R</a:t>
                    </a:r>
                    <a:r>
                      <a:rPr lang="en-US" sz="1000" b="1" i="0" u="none" strike="noStrike" baseline="3000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</a:t>
                    </a:r>
                    <a:r>
                      <a:rPr lang="en-US" sz="10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= 0.9999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[2]Sheet1!$A$1:$A$8</c:f>
              <c:numCache>
                <c:formatCode>General</c:formatCode>
                <c:ptCount val="8"/>
                <c:pt idx="0">
                  <c:v>0</c:v>
                </c:pt>
                <c:pt idx="1">
                  <c:v>4.9326562500000002E-11</c:v>
                </c:pt>
                <c:pt idx="2">
                  <c:v>9.8653125000000004E-11</c:v>
                </c:pt>
                <c:pt idx="3">
                  <c:v>1.9730625000000001E-10</c:v>
                </c:pt>
                <c:pt idx="4">
                  <c:v>3.9461250000000002E-10</c:v>
                </c:pt>
                <c:pt idx="5">
                  <c:v>7.8922500000000003E-10</c:v>
                </c:pt>
                <c:pt idx="6">
                  <c:v>1.5784500000000001E-9</c:v>
                </c:pt>
                <c:pt idx="7">
                  <c:v>3.1569000000000001E-9</c:v>
                </c:pt>
              </c:numCache>
            </c:numRef>
          </c:xVal>
          <c:yVal>
            <c:numRef>
              <c:f>[2]Sheet1!$B$1:$B$8</c:f>
              <c:numCache>
                <c:formatCode>General</c:formatCode>
                <c:ptCount val="8"/>
                <c:pt idx="0">
                  <c:v>0</c:v>
                </c:pt>
                <c:pt idx="1">
                  <c:v>3.3799999999999997E-2</c:v>
                </c:pt>
                <c:pt idx="2">
                  <c:v>6.9199999999999998E-2</c:v>
                </c:pt>
                <c:pt idx="3">
                  <c:v>0.1431</c:v>
                </c:pt>
                <c:pt idx="4">
                  <c:v>0.29920000000000002</c:v>
                </c:pt>
                <c:pt idx="5">
                  <c:v>0.621</c:v>
                </c:pt>
                <c:pt idx="6">
                  <c:v>1.2867</c:v>
                </c:pt>
                <c:pt idx="7">
                  <c:v>2.6103000000000001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734-463E-B148-BF550B751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633728"/>
        <c:axId val="194635648"/>
      </c:scatterChart>
      <c:valAx>
        <c:axId val="194633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(M)</a:t>
                </a:r>
              </a:p>
            </c:rich>
          </c:tx>
          <c:layout>
            <c:manualLayout>
              <c:xMode val="edge"/>
              <c:yMode val="edge"/>
              <c:x val="0.40388349514563104"/>
              <c:y val="0.904989121015454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635648"/>
        <c:crosses val="autoZero"/>
        <c:crossBetween val="midCat"/>
      </c:valAx>
      <c:valAx>
        <c:axId val="1946356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Absorbance</a:t>
                </a:r>
              </a:p>
            </c:rich>
          </c:tx>
          <c:layout>
            <c:manualLayout>
              <c:xMode val="edge"/>
              <c:yMode val="edge"/>
              <c:x val="2.0003049411354706E-2"/>
              <c:y val="0.353919650203907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63372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2-1 pH 7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139129483814523"/>
          <c:y val="2.8252405949256341E-2"/>
          <c:w val="0.80801837270341204"/>
          <c:h val="0.8971988918051909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layout>
                <c:manualLayout>
                  <c:x val="0.44834383202099737"/>
                  <c:y val="-5.6754155730533683E-2"/>
                </c:manualLayout>
              </c:layout>
              <c:numFmt formatCode="General" sourceLinked="0"/>
            </c:trendlineLbl>
          </c:trendline>
          <c:xVal>
            <c:numRef>
              <c:f>'2-1 pH 7'!$A$2:$A$9</c:f>
              <c:numCache>
                <c:formatCode>0.00E+00</c:formatCode>
                <c:ptCount val="8"/>
                <c:pt idx="0" formatCode="General">
                  <c:v>0</c:v>
                </c:pt>
                <c:pt idx="1">
                  <c:v>5.2982812499999999E-11</c:v>
                </c:pt>
                <c:pt idx="2">
                  <c:v>1.05965625E-10</c:v>
                </c:pt>
                <c:pt idx="3">
                  <c:v>2.1193125E-10</c:v>
                </c:pt>
                <c:pt idx="4">
                  <c:v>4.2386249999999999E-10</c:v>
                </c:pt>
                <c:pt idx="5">
                  <c:v>8.4772499999999999E-10</c:v>
                </c:pt>
                <c:pt idx="6">
                  <c:v>1.69545E-9</c:v>
                </c:pt>
                <c:pt idx="7">
                  <c:v>3.3908999999999999E-9</c:v>
                </c:pt>
              </c:numCache>
            </c:numRef>
          </c:xVal>
          <c:yVal>
            <c:numRef>
              <c:f>'2-1 pH 7'!$B$2:$B$9</c:f>
              <c:numCache>
                <c:formatCode>General</c:formatCode>
                <c:ptCount val="8"/>
                <c:pt idx="0">
                  <c:v>0</c:v>
                </c:pt>
                <c:pt idx="1">
                  <c:v>5.0099999999999999E-2</c:v>
                </c:pt>
                <c:pt idx="2">
                  <c:v>9.1300000000000006E-2</c:v>
                </c:pt>
                <c:pt idx="3">
                  <c:v>0.17780000000000001</c:v>
                </c:pt>
                <c:pt idx="4">
                  <c:v>0.3367</c:v>
                </c:pt>
                <c:pt idx="5">
                  <c:v>0.63639999999999997</c:v>
                </c:pt>
                <c:pt idx="6">
                  <c:v>1.1719999999999999</c:v>
                </c:pt>
                <c:pt idx="7">
                  <c:v>2.6219999999999999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63F-4C53-B87C-C95C2D701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717568"/>
        <c:axId val="194723840"/>
      </c:scatterChart>
      <c:valAx>
        <c:axId val="194717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Concentration (M)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4723840"/>
        <c:crosses val="autoZero"/>
        <c:crossBetween val="midCat"/>
      </c:valAx>
      <c:valAx>
        <c:axId val="194723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Absorbance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47175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4-1 pH 4.2</a:t>
            </a:r>
          </a:p>
        </c:rich>
      </c:tx>
      <c:layout>
        <c:manualLayout>
          <c:xMode val="edge"/>
          <c:yMode val="edge"/>
          <c:x val="0.42843023046776696"/>
          <c:y val="3.387220939183987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85438464027613"/>
          <c:y val="0.12334357743388312"/>
          <c:w val="0.79223300970873789"/>
          <c:h val="0.7636105302079734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0.19971613993456297"/>
                  <c:y val="-0.12026428567098858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[3]Sheet1!$A$1:$A$8</c:f>
              <c:numCache>
                <c:formatCode>General</c:formatCode>
                <c:ptCount val="8"/>
                <c:pt idx="0">
                  <c:v>0</c:v>
                </c:pt>
                <c:pt idx="1">
                  <c:v>4.0003124999999999E-11</c:v>
                </c:pt>
                <c:pt idx="2">
                  <c:v>8.0006249999999997E-11</c:v>
                </c:pt>
                <c:pt idx="3">
                  <c:v>1.6001249999999999E-10</c:v>
                </c:pt>
                <c:pt idx="4">
                  <c:v>3.2002499999999999E-10</c:v>
                </c:pt>
                <c:pt idx="5">
                  <c:v>6.4004999999999998E-10</c:v>
                </c:pt>
                <c:pt idx="6">
                  <c:v>1.2801E-9</c:v>
                </c:pt>
                <c:pt idx="7">
                  <c:v>2.5601999999999999E-9</c:v>
                </c:pt>
              </c:numCache>
            </c:numRef>
          </c:xVal>
          <c:yVal>
            <c:numRef>
              <c:f>[3]Sheet1!$B$1:$B$8</c:f>
              <c:numCache>
                <c:formatCode>General</c:formatCode>
                <c:ptCount val="8"/>
                <c:pt idx="0">
                  <c:v>0</c:v>
                </c:pt>
                <c:pt idx="1">
                  <c:v>5.8599999999999999E-2</c:v>
                </c:pt>
                <c:pt idx="2">
                  <c:v>0.1012</c:v>
                </c:pt>
                <c:pt idx="3">
                  <c:v>0.18490000000000001</c:v>
                </c:pt>
                <c:pt idx="4">
                  <c:v>0.35239999999999999</c:v>
                </c:pt>
                <c:pt idx="5">
                  <c:v>0.64390000000000003</c:v>
                </c:pt>
                <c:pt idx="6">
                  <c:v>1.3744000000000001</c:v>
                </c:pt>
                <c:pt idx="7">
                  <c:v>2.7942999999999998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3A6-4283-945A-1F095AB8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760704"/>
        <c:axId val="194762624"/>
      </c:scatterChart>
      <c:valAx>
        <c:axId val="194760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Concentration (M)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762624"/>
        <c:crosses val="autoZero"/>
        <c:crossBetween val="midCat"/>
      </c:valAx>
      <c:valAx>
        <c:axId val="19476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1"/>
                  <a:t>Absorbance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76070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5867158671592E-2"/>
          <c:y val="6.4133091009467569E-2"/>
          <c:w val="0.82841328413284132"/>
          <c:h val="0.8266042841220263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0.18662533803815728"/>
                  <c:y val="-9.6808609613118227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[4]Sheet1!$A$3:$A$8</c:f>
              <c:numCache>
                <c:formatCode>General</c:formatCode>
                <c:ptCount val="6"/>
                <c:pt idx="0">
                  <c:v>5.425E-11</c:v>
                </c:pt>
                <c:pt idx="1">
                  <c:v>1.085E-10</c:v>
                </c:pt>
                <c:pt idx="2">
                  <c:v>2.17E-10</c:v>
                </c:pt>
                <c:pt idx="3">
                  <c:v>4.34E-10</c:v>
                </c:pt>
                <c:pt idx="4">
                  <c:v>8.68E-10</c:v>
                </c:pt>
                <c:pt idx="5">
                  <c:v>1.736E-9</c:v>
                </c:pt>
              </c:numCache>
            </c:numRef>
          </c:xVal>
          <c:yVal>
            <c:numRef>
              <c:f>[4]Sheet1!$B$3:$B$8</c:f>
              <c:numCache>
                <c:formatCode>General</c:formatCode>
                <c:ptCount val="6"/>
                <c:pt idx="0">
                  <c:v>9.9000000000000005E-2</c:v>
                </c:pt>
                <c:pt idx="1">
                  <c:v>0.18590000000000001</c:v>
                </c:pt>
                <c:pt idx="2">
                  <c:v>0.34820000000000001</c:v>
                </c:pt>
                <c:pt idx="3">
                  <c:v>0.60960000000000003</c:v>
                </c:pt>
                <c:pt idx="4">
                  <c:v>1.3378000000000001</c:v>
                </c:pt>
                <c:pt idx="5">
                  <c:v>2.6991999999999998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57B-4F41-ABA7-D88396C50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566592"/>
        <c:axId val="195568384"/>
      </c:scatterChart>
      <c:valAx>
        <c:axId val="19556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568384"/>
        <c:crosses val="autoZero"/>
        <c:crossBetween val="midCat"/>
      </c:valAx>
      <c:valAx>
        <c:axId val="195568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56659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4-1</a:t>
            </a:r>
            <a:r>
              <a:rPr lang="en-US" b="1" baseline="0"/>
              <a:t> pH 5.4</a:t>
            </a:r>
            <a:endParaRPr lang="en-US" b="1"/>
          </a:p>
        </c:rich>
      </c:tx>
      <c:layout>
        <c:manualLayout>
          <c:xMode val="edge"/>
          <c:yMode val="edge"/>
          <c:x val="0.45424600565705986"/>
          <c:y val="3.375527426160337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85436893203884"/>
          <c:y val="0.1180165454001794"/>
          <c:w val="0.79223300970873789"/>
          <c:h val="0.7750961825974285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0.20303422266391458"/>
                  <c:y val="-0.13473227239000188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[4]Sheet1!$A$1:$A$8</c:f>
              <c:numCache>
                <c:formatCode>General</c:formatCode>
                <c:ptCount val="8"/>
                <c:pt idx="0">
                  <c:v>0</c:v>
                </c:pt>
                <c:pt idx="1">
                  <c:v>2.7125E-11</c:v>
                </c:pt>
                <c:pt idx="2">
                  <c:v>5.425E-11</c:v>
                </c:pt>
                <c:pt idx="3">
                  <c:v>1.085E-10</c:v>
                </c:pt>
                <c:pt idx="4">
                  <c:v>2.17E-10</c:v>
                </c:pt>
                <c:pt idx="5">
                  <c:v>4.34E-10</c:v>
                </c:pt>
                <c:pt idx="6">
                  <c:v>8.68E-10</c:v>
                </c:pt>
                <c:pt idx="7">
                  <c:v>1.736E-9</c:v>
                </c:pt>
              </c:numCache>
            </c:numRef>
          </c:xVal>
          <c:yVal>
            <c:numRef>
              <c:f>[4]Sheet1!$B$1:$B$8</c:f>
              <c:numCache>
                <c:formatCode>General</c:formatCode>
                <c:ptCount val="8"/>
                <c:pt idx="0">
                  <c:v>0</c:v>
                </c:pt>
                <c:pt idx="1">
                  <c:v>5.7500000000000002E-2</c:v>
                </c:pt>
                <c:pt idx="2">
                  <c:v>9.9000000000000005E-2</c:v>
                </c:pt>
                <c:pt idx="3">
                  <c:v>0.18590000000000001</c:v>
                </c:pt>
                <c:pt idx="4">
                  <c:v>0.34820000000000001</c:v>
                </c:pt>
                <c:pt idx="5">
                  <c:v>0.60960000000000003</c:v>
                </c:pt>
                <c:pt idx="6">
                  <c:v>1.3378000000000001</c:v>
                </c:pt>
                <c:pt idx="7">
                  <c:v>2.6991999999999998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7D9-4220-9A2C-4B053708B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601536"/>
        <c:axId val="195603456"/>
      </c:scatterChart>
      <c:valAx>
        <c:axId val="19560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1"/>
                  <a:t>Concentration (M)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603456"/>
        <c:crosses val="autoZero"/>
        <c:crossBetween val="midCat"/>
      </c:valAx>
      <c:valAx>
        <c:axId val="195603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1"/>
                  <a:t>Absorbance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601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4-1 pH 7</a:t>
            </a:r>
            <a:r>
              <a:rPr lang="en-US" sz="1200" b="0" i="0" u="none" strike="noStrike" baseline="0"/>
              <a:t> </a:t>
            </a:r>
            <a:endParaRPr lang="en-US" b="1"/>
          </a:p>
        </c:rich>
      </c:tx>
      <c:layout>
        <c:manualLayout>
          <c:xMode val="edge"/>
          <c:yMode val="edge"/>
          <c:x val="0.43179940371531228"/>
          <c:y val="2.85035629453681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97087378640776"/>
          <c:y val="0.11559778305621536"/>
          <c:w val="0.82135922330097089"/>
          <c:h val="0.7371348058927311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0.18790204622480441"/>
                  <c:y val="-0.1755333196177081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[5]Sheet1!$A$1:$A$7</c:f>
              <c:numCache>
                <c:formatCode>General</c:formatCode>
                <c:ptCount val="7"/>
                <c:pt idx="2">
                  <c:v>0</c:v>
                </c:pt>
                <c:pt idx="3">
                  <c:v>2.112E-10</c:v>
                </c:pt>
                <c:pt idx="4">
                  <c:v>4.2240000000000001E-10</c:v>
                </c:pt>
                <c:pt idx="5">
                  <c:v>8.4480000000000002E-10</c:v>
                </c:pt>
                <c:pt idx="6">
                  <c:v>1.6896E-9</c:v>
                </c:pt>
              </c:numCache>
            </c:numRef>
          </c:xVal>
          <c:yVal>
            <c:numRef>
              <c:f>[5]Sheet1!$B$1:$B$7</c:f>
              <c:numCache>
                <c:formatCode>General</c:formatCode>
                <c:ptCount val="7"/>
                <c:pt idx="2">
                  <c:v>0</c:v>
                </c:pt>
                <c:pt idx="3">
                  <c:v>4.07E-2</c:v>
                </c:pt>
                <c:pt idx="4">
                  <c:v>8.4599999999999995E-2</c:v>
                </c:pt>
                <c:pt idx="5">
                  <c:v>0.16789999999999999</c:v>
                </c:pt>
                <c:pt idx="6">
                  <c:v>0.33450000000000002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E5C-452C-B3AF-26127E21A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650304"/>
        <c:axId val="195652224"/>
      </c:scatterChart>
      <c:valAx>
        <c:axId val="195650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1"/>
                  <a:t>Concentration (M)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652224"/>
        <c:crosses val="autoZero"/>
        <c:crossBetween val="midCat"/>
      </c:valAx>
      <c:valAx>
        <c:axId val="195652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1"/>
                  <a:t>Absorbance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65030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590550</xdr:colOff>
      <xdr:row>30</xdr:row>
      <xdr:rowOff>95250</xdr:rowOff>
    </xdr:from>
    <xdr:to>
      <xdr:col>21</xdr:col>
      <xdr:colOff>276225</xdr:colOff>
      <xdr:row>55</xdr:row>
      <xdr:rowOff>19050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533400</xdr:colOff>
      <xdr:row>0</xdr:row>
      <xdr:rowOff>152400</xdr:rowOff>
    </xdr:from>
    <xdr:to>
      <xdr:col>14</xdr:col>
      <xdr:colOff>561975</xdr:colOff>
      <xdr:row>25</xdr:row>
      <xdr:rowOff>114300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33</xdr:row>
      <xdr:rowOff>57150</xdr:rowOff>
    </xdr:from>
    <xdr:to>
      <xdr:col>9</xdr:col>
      <xdr:colOff>228600</xdr:colOff>
      <xdr:row>58</xdr:row>
      <xdr:rowOff>19050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323851</xdr:colOff>
      <xdr:row>0</xdr:row>
      <xdr:rowOff>152400</xdr:rowOff>
    </xdr:from>
    <xdr:to>
      <xdr:col>17</xdr:col>
      <xdr:colOff>38101</xdr:colOff>
      <xdr:row>26</xdr:row>
      <xdr:rowOff>47625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0</xdr:row>
      <xdr:rowOff>142875</xdr:rowOff>
    </xdr:from>
    <xdr:to>
      <xdr:col>12</xdr:col>
      <xdr:colOff>57150</xdr:colOff>
      <xdr:row>18</xdr:row>
      <xdr:rowOff>123825</xdr:rowOff>
    </xdr:to>
    <xdr:graphicFrame macro="">
      <xdr:nvGraphicFramePr>
        <xdr:cNvPr id="10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0</xdr:row>
      <xdr:rowOff>142875</xdr:rowOff>
    </xdr:from>
    <xdr:to>
      <xdr:col>16</xdr:col>
      <xdr:colOff>323850</xdr:colOff>
      <xdr:row>26</xdr:row>
      <xdr:rowOff>9525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35</xdr:row>
      <xdr:rowOff>114300</xdr:rowOff>
    </xdr:from>
    <xdr:to>
      <xdr:col>10</xdr:col>
      <xdr:colOff>533400</xdr:colOff>
      <xdr:row>60</xdr:row>
      <xdr:rowOff>76200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1</xdr:row>
      <xdr:rowOff>19050</xdr:rowOff>
    </xdr:from>
    <xdr:to>
      <xdr:col>17</xdr:col>
      <xdr:colOff>314325</xdr:colOff>
      <xdr:row>28</xdr:row>
      <xdr:rowOff>95250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1</xdr:row>
      <xdr:rowOff>19050</xdr:rowOff>
    </xdr:from>
    <xdr:to>
      <xdr:col>17</xdr:col>
      <xdr:colOff>161925</xdr:colOff>
      <xdr:row>25</xdr:row>
      <xdr:rowOff>95250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0</xdr:row>
      <xdr:rowOff>123825</xdr:rowOff>
    </xdr:from>
    <xdr:to>
      <xdr:col>17</xdr:col>
      <xdr:colOff>95250</xdr:colOff>
      <xdr:row>28</xdr:row>
      <xdr:rowOff>38100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428625</xdr:colOff>
      <xdr:row>2</xdr:row>
      <xdr:rowOff>38100</xdr:rowOff>
    </xdr:from>
    <xdr:to>
      <xdr:col>17</xdr:col>
      <xdr:colOff>457200</xdr:colOff>
      <xdr:row>28</xdr:row>
      <xdr:rowOff>114300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avinat/Desktop/Desktop%20folder/From%20DeskTop/DOCS/ASDL/AUGNp%20-%20project/Au-NP/Results/2-1ph4.2/2-1ph4.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avinat/Desktop/Desktop%20folder/From%20DeskTop/DOCS/ASDL/AUGNp%20-%20project/Au-NP/Results/2-1ph5/2-1ph5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avinat/Desktop/Desktop%20folder/From%20DeskTop/DOCS/ASDL/AUGNp%20-%20project/Au-NP/Results/4-1ph4/4-1ph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avinat/Desktop/Desktop%20folder/From%20DeskTop/DOCS/ASDL/AUGNp%20-%20project/Au-NP/Results/4-1ph5.4/4-1ph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cavinat/Desktop/Desktop%20folder/From%20DeskTop/DOCS/ASDL/AUGNp%20-%20project/Au-NP/Results/4-1ph7/4-1ph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cavinat/Desktop/Desktop%20folder/From%20DeskTop/DOCS/ASDL/AUGNp%20-%20project/Au-NP/Results/7to1ph4/7-1ph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cavinat/Desktop/Desktop%20folder/From%20DeskTop/DOCS/ASDL/AUGNp%20-%20project/Au-NP/Results/7to1pH5.73/7-1ph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>
            <v>0</v>
          </cell>
          <cell r="B1">
            <v>0</v>
          </cell>
        </row>
        <row r="2">
          <cell r="A2">
            <v>6.3181250000000006E-11</v>
          </cell>
          <cell r="B2">
            <v>5.1799999999999999E-2</v>
          </cell>
        </row>
        <row r="3">
          <cell r="A3">
            <v>1.2636250000000001E-10</v>
          </cell>
          <cell r="B3">
            <v>9.9500000000000005E-2</v>
          </cell>
        </row>
        <row r="4">
          <cell r="A4">
            <v>2.5272500000000002E-10</v>
          </cell>
          <cell r="B4">
            <v>0.19070000000000001</v>
          </cell>
        </row>
        <row r="5">
          <cell r="A5">
            <v>5.0545000000000005E-10</v>
          </cell>
          <cell r="B5">
            <v>0.38790000000000002</v>
          </cell>
        </row>
        <row r="6">
          <cell r="A6">
            <v>1.0109000000000001E-9</v>
          </cell>
          <cell r="B6">
            <v>0.77280000000000004</v>
          </cell>
        </row>
        <row r="7">
          <cell r="A7">
            <v>2.0218000000000002E-9</v>
          </cell>
          <cell r="B7">
            <v>1.3620000000000001</v>
          </cell>
        </row>
        <row r="8">
          <cell r="A8">
            <v>4.0436000000000004E-9</v>
          </cell>
          <cell r="B8">
            <v>2.7534000000000001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>
            <v>0</v>
          </cell>
          <cell r="B1">
            <v>0</v>
          </cell>
        </row>
        <row r="2">
          <cell r="A2">
            <v>4.9326562500000002E-11</v>
          </cell>
          <cell r="B2">
            <v>3.3799999999999997E-2</v>
          </cell>
        </row>
        <row r="3">
          <cell r="A3">
            <v>9.8653125000000004E-11</v>
          </cell>
          <cell r="B3">
            <v>6.9199999999999998E-2</v>
          </cell>
        </row>
        <row r="4">
          <cell r="A4">
            <v>1.9730625000000001E-10</v>
          </cell>
          <cell r="B4">
            <v>0.1431</v>
          </cell>
        </row>
        <row r="5">
          <cell r="A5">
            <v>3.9461250000000002E-10</v>
          </cell>
          <cell r="B5">
            <v>0.29920000000000002</v>
          </cell>
        </row>
        <row r="6">
          <cell r="A6">
            <v>7.8922500000000003E-10</v>
          </cell>
          <cell r="B6">
            <v>0.621</v>
          </cell>
        </row>
        <row r="7">
          <cell r="A7">
            <v>1.5784500000000001E-9</v>
          </cell>
          <cell r="B7">
            <v>1.2867</v>
          </cell>
        </row>
        <row r="8">
          <cell r="A8">
            <v>3.1569000000000001E-9</v>
          </cell>
          <cell r="B8">
            <v>2.6103000000000001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>
            <v>0</v>
          </cell>
          <cell r="B1">
            <v>0</v>
          </cell>
        </row>
        <row r="2">
          <cell r="A2">
            <v>4.0003124999999999E-11</v>
          </cell>
          <cell r="B2">
            <v>5.8599999999999999E-2</v>
          </cell>
        </row>
        <row r="3">
          <cell r="A3">
            <v>8.0006249999999997E-11</v>
          </cell>
          <cell r="B3">
            <v>0.1012</v>
          </cell>
        </row>
        <row r="4">
          <cell r="A4">
            <v>1.6001249999999999E-10</v>
          </cell>
          <cell r="B4">
            <v>0.18490000000000001</v>
          </cell>
        </row>
        <row r="5">
          <cell r="A5">
            <v>3.2002499999999999E-10</v>
          </cell>
          <cell r="B5">
            <v>0.35239999999999999</v>
          </cell>
        </row>
        <row r="6">
          <cell r="A6">
            <v>6.4004999999999998E-10</v>
          </cell>
          <cell r="B6">
            <v>0.64390000000000003</v>
          </cell>
        </row>
        <row r="7">
          <cell r="A7">
            <v>1.2801E-9</v>
          </cell>
          <cell r="B7">
            <v>1.3744000000000001</v>
          </cell>
        </row>
        <row r="8">
          <cell r="A8">
            <v>2.5601999999999999E-9</v>
          </cell>
          <cell r="B8">
            <v>2.7942999999999998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>
            <v>0</v>
          </cell>
          <cell r="B1">
            <v>0</v>
          </cell>
        </row>
        <row r="2">
          <cell r="A2">
            <v>2.7125E-11</v>
          </cell>
          <cell r="B2">
            <v>5.7500000000000002E-2</v>
          </cell>
        </row>
        <row r="3">
          <cell r="A3">
            <v>5.425E-11</v>
          </cell>
          <cell r="B3">
            <v>9.9000000000000005E-2</v>
          </cell>
        </row>
        <row r="4">
          <cell r="A4">
            <v>1.085E-10</v>
          </cell>
          <cell r="B4">
            <v>0.18590000000000001</v>
          </cell>
        </row>
        <row r="5">
          <cell r="A5">
            <v>2.17E-10</v>
          </cell>
          <cell r="B5">
            <v>0.34820000000000001</v>
          </cell>
        </row>
        <row r="6">
          <cell r="A6">
            <v>4.34E-10</v>
          </cell>
          <cell r="B6">
            <v>0.60960000000000003</v>
          </cell>
        </row>
        <row r="7">
          <cell r="A7">
            <v>8.68E-10</v>
          </cell>
          <cell r="B7">
            <v>1.3378000000000001</v>
          </cell>
        </row>
        <row r="8">
          <cell r="A8">
            <v>1.736E-9</v>
          </cell>
          <cell r="B8">
            <v>2.6991999999999998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3">
            <v>0</v>
          </cell>
          <cell r="B3">
            <v>0</v>
          </cell>
        </row>
        <row r="4">
          <cell r="A4">
            <v>2.112E-10</v>
          </cell>
          <cell r="B4">
            <v>4.07E-2</v>
          </cell>
        </row>
        <row r="5">
          <cell r="A5">
            <v>4.2240000000000001E-10</v>
          </cell>
          <cell r="B5">
            <v>8.4599999999999995E-2</v>
          </cell>
        </row>
        <row r="6">
          <cell r="A6">
            <v>8.4480000000000002E-10</v>
          </cell>
          <cell r="B6">
            <v>0.16789999999999999</v>
          </cell>
        </row>
        <row r="7">
          <cell r="A7">
            <v>1.6896E-9</v>
          </cell>
          <cell r="B7">
            <v>0.33450000000000002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>
            <v>0</v>
          </cell>
          <cell r="B1">
            <v>0</v>
          </cell>
        </row>
        <row r="2">
          <cell r="A2">
            <v>1.56271875E-11</v>
          </cell>
          <cell r="B2">
            <v>6.0499999999999998E-2</v>
          </cell>
        </row>
        <row r="3">
          <cell r="A3">
            <v>3.1254375000000001E-11</v>
          </cell>
          <cell r="B3">
            <v>0.1009</v>
          </cell>
        </row>
        <row r="4">
          <cell r="A4">
            <v>6.2508750000000001E-11</v>
          </cell>
          <cell r="B4">
            <v>0.1862</v>
          </cell>
        </row>
        <row r="5">
          <cell r="A5">
            <v>1.250175E-10</v>
          </cell>
          <cell r="B5">
            <v>0.36559999999999998</v>
          </cell>
        </row>
        <row r="6">
          <cell r="A6">
            <v>2.5003500000000001E-10</v>
          </cell>
          <cell r="B6">
            <v>0.71560000000000001</v>
          </cell>
        </row>
        <row r="7">
          <cell r="A7">
            <v>5.0007000000000001E-10</v>
          </cell>
          <cell r="B7">
            <v>1.4312</v>
          </cell>
        </row>
        <row r="8">
          <cell r="A8">
            <v>1.00014E-9</v>
          </cell>
          <cell r="B8">
            <v>2.8906000000000001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>
            <v>0</v>
          </cell>
          <cell r="B1">
            <v>0</v>
          </cell>
        </row>
        <row r="2">
          <cell r="A2">
            <v>2.5963125000000001E-11</v>
          </cell>
          <cell r="B2">
            <v>4.1399999999999999E-2</v>
          </cell>
        </row>
        <row r="3">
          <cell r="A3">
            <v>5.1926250000000002E-11</v>
          </cell>
          <cell r="B3">
            <v>8.3199999999999996E-2</v>
          </cell>
        </row>
        <row r="4">
          <cell r="A4">
            <v>1.038525E-10</v>
          </cell>
          <cell r="B4">
            <v>0.15740000000000001</v>
          </cell>
        </row>
        <row r="5">
          <cell r="A5">
            <v>2.0770500000000001E-10</v>
          </cell>
          <cell r="B5">
            <v>0.30580000000000002</v>
          </cell>
        </row>
        <row r="6">
          <cell r="A6">
            <v>4.1541000000000002E-10</v>
          </cell>
          <cell r="B6">
            <v>0.60240000000000005</v>
          </cell>
        </row>
        <row r="7">
          <cell r="A7">
            <v>8.3082000000000003E-10</v>
          </cell>
          <cell r="B7">
            <v>1.2048000000000001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Q12" sqref="Q12"/>
    </sheetView>
  </sheetViews>
  <sheetFormatPr defaultRowHeight="12.75" x14ac:dyDescent="0.2"/>
  <cols>
    <col min="1" max="1" width="18.85546875" customWidth="1"/>
    <col min="2" max="2" width="13.42578125" customWidth="1"/>
    <col min="3" max="3" width="14" customWidth="1"/>
    <col min="4" max="4" width="13" customWidth="1"/>
  </cols>
  <sheetData>
    <row r="1" spans="1:4" x14ac:dyDescent="0.2">
      <c r="A1" s="10" t="s">
        <v>25</v>
      </c>
      <c r="B1" s="10" t="s">
        <v>26</v>
      </c>
    </row>
    <row r="2" spans="1:4" x14ac:dyDescent="0.2">
      <c r="A2" s="11">
        <v>0</v>
      </c>
      <c r="B2" s="11">
        <v>0</v>
      </c>
    </row>
    <row r="3" spans="1:4" x14ac:dyDescent="0.2">
      <c r="A3" s="12">
        <f t="shared" ref="A3:A8" si="0">A4/2</f>
        <v>6.3181250000000006E-11</v>
      </c>
      <c r="B3" s="11">
        <v>5.1799999999999999E-2</v>
      </c>
      <c r="C3" s="9" t="s">
        <v>27</v>
      </c>
      <c r="D3">
        <f>SLOPE(B3:B9,A3:A9)</f>
        <v>673612425.89720809</v>
      </c>
    </row>
    <row r="4" spans="1:4" x14ac:dyDescent="0.2">
      <c r="A4" s="12">
        <f t="shared" si="0"/>
        <v>1.2636250000000001E-10</v>
      </c>
      <c r="B4" s="11">
        <v>9.9500000000000005E-2</v>
      </c>
      <c r="C4" s="9" t="s">
        <v>28</v>
      </c>
      <c r="D4">
        <f>INTERCEPT(B3:B9,A3:A9)</f>
        <v>3.0431609195402332E-2</v>
      </c>
    </row>
    <row r="5" spans="1:4" x14ac:dyDescent="0.2">
      <c r="A5" s="12">
        <f t="shared" si="0"/>
        <v>2.5272500000000002E-10</v>
      </c>
      <c r="B5" s="11">
        <v>0.19070000000000001</v>
      </c>
    </row>
    <row r="6" spans="1:4" x14ac:dyDescent="0.2">
      <c r="A6" s="12">
        <f t="shared" si="0"/>
        <v>5.0545000000000005E-10</v>
      </c>
      <c r="B6" s="11">
        <v>0.38790000000000002</v>
      </c>
    </row>
    <row r="7" spans="1:4" x14ac:dyDescent="0.2">
      <c r="A7" s="12">
        <f t="shared" si="0"/>
        <v>1.0109000000000001E-9</v>
      </c>
      <c r="B7" s="11">
        <v>0.77280000000000004</v>
      </c>
    </row>
    <row r="8" spans="1:4" x14ac:dyDescent="0.2">
      <c r="A8" s="12">
        <f t="shared" si="0"/>
        <v>2.0218000000000002E-9</v>
      </c>
      <c r="B8" s="11">
        <v>1.3620000000000001</v>
      </c>
    </row>
    <row r="9" spans="1:4" x14ac:dyDescent="0.2">
      <c r="A9" s="12">
        <v>4.0436000000000004E-9</v>
      </c>
      <c r="B9" s="11">
        <v>2.7534000000000001</v>
      </c>
    </row>
    <row r="13" spans="1:4" x14ac:dyDescent="0.2">
      <c r="A13" t="s">
        <v>0</v>
      </c>
    </row>
    <row r="14" spans="1:4" ht="13.5" thickBot="1" x14ac:dyDescent="0.25"/>
    <row r="15" spans="1:4" x14ac:dyDescent="0.2">
      <c r="A15" s="5" t="s">
        <v>1</v>
      </c>
      <c r="B15" s="5"/>
    </row>
    <row r="16" spans="1:4" x14ac:dyDescent="0.2">
      <c r="A16" s="2" t="s">
        <v>2</v>
      </c>
      <c r="B16" s="2">
        <v>0.99948055624483356</v>
      </c>
    </row>
    <row r="17" spans="1:9" x14ac:dyDescent="0.2">
      <c r="A17" s="2" t="s">
        <v>3</v>
      </c>
      <c r="B17" s="2">
        <v>0.9989613823114819</v>
      </c>
    </row>
    <row r="18" spans="1:9" x14ac:dyDescent="0.2">
      <c r="A18" s="2" t="s">
        <v>4</v>
      </c>
      <c r="B18" s="2">
        <v>0.99878827936339565</v>
      </c>
    </row>
    <row r="19" spans="1:9" x14ac:dyDescent="0.2">
      <c r="A19" s="2" t="s">
        <v>5</v>
      </c>
      <c r="B19" s="2">
        <v>3.2990705695883062E-2</v>
      </c>
    </row>
    <row r="20" spans="1:9" ht="13.5" thickBot="1" x14ac:dyDescent="0.25">
      <c r="A20" s="3" t="s">
        <v>6</v>
      </c>
      <c r="B20" s="3">
        <v>8</v>
      </c>
    </row>
    <row r="22" spans="1:9" ht="13.5" thickBot="1" x14ac:dyDescent="0.25">
      <c r="A22" t="s">
        <v>7</v>
      </c>
    </row>
    <row r="23" spans="1:9" x14ac:dyDescent="0.2">
      <c r="A23" s="4"/>
      <c r="B23" s="4" t="s">
        <v>12</v>
      </c>
      <c r="C23" s="4" t="s">
        <v>13</v>
      </c>
      <c r="D23" s="4" t="s">
        <v>14</v>
      </c>
      <c r="E23" s="4" t="s">
        <v>15</v>
      </c>
      <c r="F23" s="4" t="s">
        <v>16</v>
      </c>
    </row>
    <row r="24" spans="1:9" x14ac:dyDescent="0.2">
      <c r="A24" s="2" t="s">
        <v>8</v>
      </c>
      <c r="B24" s="2">
        <v>1</v>
      </c>
      <c r="C24" s="2">
        <v>6.2809805187761265</v>
      </c>
      <c r="D24" s="2">
        <v>6.2809805187761265</v>
      </c>
      <c r="E24" s="2">
        <v>5770.9091228953894</v>
      </c>
      <c r="F24" s="2">
        <v>3.5025664877413359E-10</v>
      </c>
    </row>
    <row r="25" spans="1:9" x14ac:dyDescent="0.2">
      <c r="A25" s="2" t="s">
        <v>9</v>
      </c>
      <c r="B25" s="2">
        <v>6</v>
      </c>
      <c r="C25" s="2">
        <v>6.5303199738742266E-3</v>
      </c>
      <c r="D25" s="2">
        <v>1.0883866623123712E-3</v>
      </c>
      <c r="E25" s="2"/>
      <c r="F25" s="2"/>
    </row>
    <row r="26" spans="1:9" ht="13.5" thickBot="1" x14ac:dyDescent="0.25">
      <c r="A26" s="3" t="s">
        <v>10</v>
      </c>
      <c r="B26" s="3">
        <v>7</v>
      </c>
      <c r="C26" s="3">
        <v>6.2875108387500012</v>
      </c>
      <c r="D26" s="3"/>
      <c r="E26" s="3"/>
      <c r="F26" s="3"/>
    </row>
    <row r="27" spans="1:9" ht="13.5" thickBot="1" x14ac:dyDescent="0.25"/>
    <row r="28" spans="1:9" x14ac:dyDescent="0.2">
      <c r="A28" s="4"/>
      <c r="B28" s="4" t="s">
        <v>17</v>
      </c>
      <c r="C28" s="4" t="s">
        <v>5</v>
      </c>
      <c r="D28" s="4" t="s">
        <v>18</v>
      </c>
      <c r="E28" s="4" t="s">
        <v>19</v>
      </c>
      <c r="F28" s="4" t="s">
        <v>20</v>
      </c>
      <c r="G28" s="4" t="s">
        <v>21</v>
      </c>
      <c r="H28" s="4" t="s">
        <v>22</v>
      </c>
      <c r="I28" s="4" t="s">
        <v>23</v>
      </c>
    </row>
    <row r="29" spans="1:9" x14ac:dyDescent="0.2">
      <c r="A29" s="2" t="s">
        <v>11</v>
      </c>
      <c r="B29" s="2">
        <v>2.4401382488479118E-2</v>
      </c>
      <c r="C29" s="2">
        <v>1.468574444033967E-2</v>
      </c>
      <c r="D29" s="2">
        <v>1.6615693257913409</v>
      </c>
      <c r="E29" s="2">
        <v>0.14766334084367341</v>
      </c>
      <c r="F29" s="2">
        <v>-1.153333962547437E-2</v>
      </c>
      <c r="G29" s="2">
        <v>6.0336104602432605E-2</v>
      </c>
      <c r="H29" s="2">
        <v>-1.153333962547437E-2</v>
      </c>
      <c r="I29" s="2">
        <v>6.0336104602432605E-2</v>
      </c>
    </row>
    <row r="30" spans="1:9" ht="13.5" thickBot="1" x14ac:dyDescent="0.25">
      <c r="A30" s="3" t="s">
        <v>24</v>
      </c>
      <c r="B30" s="3">
        <v>675832037.41792929</v>
      </c>
      <c r="C30" s="3">
        <v>8896448.2683832794</v>
      </c>
      <c r="D30" s="3">
        <v>75.966500004247862</v>
      </c>
      <c r="E30" s="3">
        <v>3.5025664877413359E-10</v>
      </c>
      <c r="F30" s="3">
        <v>654063212.71692407</v>
      </c>
      <c r="G30" s="3">
        <v>697600862.11893451</v>
      </c>
      <c r="H30" s="3">
        <v>654063212.71692407</v>
      </c>
      <c r="I30" s="3">
        <v>697600862.11893451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H21" sqref="H21"/>
    </sheetView>
  </sheetViews>
  <sheetFormatPr defaultRowHeight="12.75" x14ac:dyDescent="0.2"/>
  <cols>
    <col min="1" max="1" width="18" customWidth="1"/>
    <col min="2" max="2" width="13.28515625" customWidth="1"/>
    <col min="3" max="3" width="14" customWidth="1"/>
    <col min="4" max="4" width="13" customWidth="1"/>
  </cols>
  <sheetData>
    <row r="1" spans="1:4" x14ac:dyDescent="0.2">
      <c r="A1" s="10" t="s">
        <v>25</v>
      </c>
      <c r="B1" s="10" t="s">
        <v>26</v>
      </c>
    </row>
    <row r="2" spans="1:4" x14ac:dyDescent="0.2">
      <c r="A2" s="6">
        <v>0</v>
      </c>
      <c r="B2" s="6">
        <v>0</v>
      </c>
      <c r="C2" s="9" t="s">
        <v>27</v>
      </c>
      <c r="D2">
        <f>SLOPE(B3:B9,A3:A9)</f>
        <v>831284607.84180415</v>
      </c>
    </row>
    <row r="3" spans="1:4" x14ac:dyDescent="0.2">
      <c r="A3" s="7">
        <f t="shared" ref="A3:A8" si="0">A4/2</f>
        <v>4.9326562500000002E-11</v>
      </c>
      <c r="B3" s="6">
        <v>3.3799999999999997E-2</v>
      </c>
      <c r="C3" s="9" t="s">
        <v>28</v>
      </c>
      <c r="D3">
        <f>INTERCEPT(B3:B9,A3:A9)</f>
        <v>-2.0608620689655188E-2</v>
      </c>
    </row>
    <row r="4" spans="1:4" x14ac:dyDescent="0.2">
      <c r="A4" s="7">
        <f t="shared" si="0"/>
        <v>9.8653125000000004E-11</v>
      </c>
      <c r="B4" s="6">
        <v>6.9199999999999998E-2</v>
      </c>
    </row>
    <row r="5" spans="1:4" x14ac:dyDescent="0.2">
      <c r="A5" s="7">
        <f t="shared" si="0"/>
        <v>1.9730625000000001E-10</v>
      </c>
      <c r="B5" s="6">
        <v>0.1431</v>
      </c>
    </row>
    <row r="6" spans="1:4" x14ac:dyDescent="0.2">
      <c r="A6" s="7">
        <f t="shared" si="0"/>
        <v>3.9461250000000002E-10</v>
      </c>
      <c r="B6" s="6">
        <v>0.29920000000000002</v>
      </c>
    </row>
    <row r="7" spans="1:4" x14ac:dyDescent="0.2">
      <c r="A7" s="7">
        <f t="shared" si="0"/>
        <v>7.8922500000000003E-10</v>
      </c>
      <c r="B7" s="6">
        <v>0.621</v>
      </c>
    </row>
    <row r="8" spans="1:4" x14ac:dyDescent="0.2">
      <c r="A8" s="7">
        <f t="shared" si="0"/>
        <v>1.5784500000000001E-9</v>
      </c>
      <c r="B8" s="6">
        <v>1.2867</v>
      </c>
    </row>
    <row r="9" spans="1:4" x14ac:dyDescent="0.2">
      <c r="A9" s="7">
        <v>3.1569000000000001E-9</v>
      </c>
      <c r="B9" s="6">
        <v>2.6103000000000001</v>
      </c>
    </row>
    <row r="10" spans="1:4" x14ac:dyDescent="0.2">
      <c r="A10" s="1"/>
    </row>
    <row r="11" spans="1:4" x14ac:dyDescent="0.2">
      <c r="A11" s="1"/>
    </row>
    <row r="13" spans="1:4" x14ac:dyDescent="0.2">
      <c r="A13" t="s">
        <v>0</v>
      </c>
    </row>
    <row r="14" spans="1:4" ht="13.5" thickBot="1" x14ac:dyDescent="0.25"/>
    <row r="15" spans="1:4" x14ac:dyDescent="0.2">
      <c r="A15" s="5" t="s">
        <v>1</v>
      </c>
      <c r="B15" s="5"/>
    </row>
    <row r="16" spans="1:4" x14ac:dyDescent="0.2">
      <c r="A16" s="2" t="s">
        <v>2</v>
      </c>
      <c r="B16" s="2">
        <v>0.99991976658481185</v>
      </c>
    </row>
    <row r="17" spans="1:9" x14ac:dyDescent="0.2">
      <c r="A17" s="2" t="s">
        <v>3</v>
      </c>
      <c r="B17" s="2">
        <v>0.99983953960702454</v>
      </c>
    </row>
    <row r="18" spans="1:9" x14ac:dyDescent="0.2">
      <c r="A18" s="2" t="s">
        <v>4</v>
      </c>
      <c r="B18" s="2">
        <v>0.9998127962081953</v>
      </c>
    </row>
    <row r="19" spans="1:9" x14ac:dyDescent="0.2">
      <c r="A19" s="2" t="s">
        <v>5</v>
      </c>
      <c r="B19" s="2">
        <v>1.2418050794471265E-2</v>
      </c>
    </row>
    <row r="20" spans="1:9" ht="13.5" thickBot="1" x14ac:dyDescent="0.25">
      <c r="A20" s="3" t="s">
        <v>6</v>
      </c>
      <c r="B20" s="3">
        <v>8</v>
      </c>
    </row>
    <row r="21" spans="1:9" ht="13.5" thickBot="1" x14ac:dyDescent="0.25"/>
    <row r="22" spans="1:9" ht="13.5" thickBot="1" x14ac:dyDescent="0.25">
      <c r="A22" t="s">
        <v>7</v>
      </c>
      <c r="C22" s="4" t="s">
        <v>13</v>
      </c>
      <c r="D22" s="4" t="s">
        <v>14</v>
      </c>
      <c r="E22" s="4" t="s">
        <v>15</v>
      </c>
      <c r="F22" s="4" t="s">
        <v>16</v>
      </c>
    </row>
    <row r="23" spans="1:9" x14ac:dyDescent="0.2">
      <c r="A23" s="4"/>
      <c r="B23" s="4" t="s">
        <v>12</v>
      </c>
      <c r="C23" s="2">
        <v>5.7652822008367961</v>
      </c>
      <c r="D23" s="2">
        <v>5.7652822008367961</v>
      </c>
      <c r="E23" s="2">
        <v>37386.404996277583</v>
      </c>
      <c r="F23" s="2">
        <v>1.2911589514176403E-12</v>
      </c>
    </row>
    <row r="24" spans="1:9" x14ac:dyDescent="0.2">
      <c r="A24" s="2" t="s">
        <v>8</v>
      </c>
      <c r="B24" s="2">
        <v>1</v>
      </c>
      <c r="C24" s="2">
        <v>9.2524791320441034E-4</v>
      </c>
      <c r="D24" s="2">
        <v>1.542079855340684E-4</v>
      </c>
      <c r="E24" s="2"/>
      <c r="F24" s="2"/>
    </row>
    <row r="25" spans="1:9" ht="13.5" thickBot="1" x14ac:dyDescent="0.25">
      <c r="A25" s="2" t="s">
        <v>9</v>
      </c>
      <c r="B25" s="2">
        <v>6</v>
      </c>
      <c r="C25" s="3">
        <v>5.7662074487500004</v>
      </c>
      <c r="D25" s="3"/>
      <c r="E25" s="3"/>
      <c r="F25" s="3"/>
    </row>
    <row r="26" spans="1:9" ht="13.5" thickBot="1" x14ac:dyDescent="0.25">
      <c r="A26" s="3" t="s">
        <v>10</v>
      </c>
      <c r="B26" s="3">
        <v>7</v>
      </c>
    </row>
    <row r="27" spans="1:9" ht="13.5" thickBot="1" x14ac:dyDescent="0.25">
      <c r="C27" s="4" t="s">
        <v>5</v>
      </c>
      <c r="D27" s="4" t="s">
        <v>18</v>
      </c>
      <c r="E27" s="4" t="s">
        <v>19</v>
      </c>
      <c r="F27" s="4" t="s">
        <v>20</v>
      </c>
      <c r="G27" s="4" t="s">
        <v>21</v>
      </c>
      <c r="H27" s="4" t="s">
        <v>22</v>
      </c>
      <c r="I27" s="4" t="s">
        <v>23</v>
      </c>
    </row>
    <row r="28" spans="1:9" x14ac:dyDescent="0.2">
      <c r="A28" s="4"/>
      <c r="B28" s="4" t="s">
        <v>17</v>
      </c>
      <c r="C28" s="2">
        <v>5.527869639888299E-3</v>
      </c>
      <c r="D28" s="2">
        <v>-2.9893767163728553</v>
      </c>
      <c r="E28" s="2">
        <v>2.4339807583013743E-2</v>
      </c>
      <c r="F28" s="2">
        <v>-3.0051094526053639E-2</v>
      </c>
      <c r="G28" s="2">
        <v>-2.998675059199327E-3</v>
      </c>
      <c r="H28" s="2">
        <v>-3.0051094526053639E-2</v>
      </c>
      <c r="I28" s="2">
        <v>-2.998675059199327E-3</v>
      </c>
    </row>
    <row r="29" spans="1:9" ht="13.5" thickBot="1" x14ac:dyDescent="0.25">
      <c r="A29" s="2" t="s">
        <v>11</v>
      </c>
      <c r="B29" s="2">
        <v>-1.6524884792626482E-2</v>
      </c>
      <c r="C29" s="3">
        <v>4289294.3150910875</v>
      </c>
      <c r="D29" s="3">
        <v>193.35564381801109</v>
      </c>
      <c r="E29" s="3">
        <v>1.2911589514176494E-12</v>
      </c>
      <c r="F29" s="3">
        <v>818863738.72672701</v>
      </c>
      <c r="G29" s="3">
        <v>839854788.91201735</v>
      </c>
      <c r="H29" s="3">
        <v>818863738.72672701</v>
      </c>
      <c r="I29" s="3">
        <v>839854788.91201735</v>
      </c>
    </row>
    <row r="30" spans="1:9" ht="13.5" thickBot="1" x14ac:dyDescent="0.25">
      <c r="A30" s="3" t="s">
        <v>24</v>
      </c>
      <c r="B30" s="3">
        <v>829359263.81937218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B1" sqref="B1"/>
    </sheetView>
  </sheetViews>
  <sheetFormatPr defaultRowHeight="12.75" x14ac:dyDescent="0.2"/>
  <cols>
    <col min="1" max="1" width="17.5703125" customWidth="1"/>
    <col min="2" max="2" width="19.5703125" customWidth="1"/>
    <col min="3" max="3" width="18.42578125" customWidth="1"/>
    <col min="4" max="4" width="13" customWidth="1"/>
  </cols>
  <sheetData>
    <row r="1" spans="1:4" x14ac:dyDescent="0.2">
      <c r="A1" s="8" t="s">
        <v>25</v>
      </c>
      <c r="B1" s="8" t="s">
        <v>26</v>
      </c>
    </row>
    <row r="2" spans="1:4" x14ac:dyDescent="0.2">
      <c r="A2" s="6">
        <v>0</v>
      </c>
      <c r="B2" s="6">
        <v>0</v>
      </c>
    </row>
    <row r="3" spans="1:4" x14ac:dyDescent="0.2">
      <c r="A3" s="7">
        <f t="shared" ref="A3:A8" si="0">A4/2</f>
        <v>5.2982812499999999E-11</v>
      </c>
      <c r="B3" s="6">
        <v>5.0099999999999999E-2</v>
      </c>
      <c r="C3" s="9" t="s">
        <v>27</v>
      </c>
      <c r="D3">
        <f>SLOPE(B3:B9,A3:A9)</f>
        <v>758415132.91360986</v>
      </c>
    </row>
    <row r="4" spans="1:4" x14ac:dyDescent="0.2">
      <c r="A4" s="7">
        <f t="shared" si="0"/>
        <v>1.05965625E-10</v>
      </c>
      <c r="B4" s="6">
        <v>9.1300000000000006E-2</v>
      </c>
      <c r="C4" s="9" t="s">
        <v>28</v>
      </c>
      <c r="D4">
        <f>INTERCEPT(B3:B9,A3:A9)</f>
        <v>-2.4195402298851088E-3</v>
      </c>
    </row>
    <row r="5" spans="1:4" x14ac:dyDescent="0.2">
      <c r="A5" s="7">
        <f t="shared" si="0"/>
        <v>2.1193125E-10</v>
      </c>
      <c r="B5" s="6">
        <v>0.17780000000000001</v>
      </c>
    </row>
    <row r="6" spans="1:4" x14ac:dyDescent="0.2">
      <c r="A6" s="7">
        <f t="shared" si="0"/>
        <v>4.2386249999999999E-10</v>
      </c>
      <c r="B6" s="6">
        <v>0.3367</v>
      </c>
    </row>
    <row r="7" spans="1:4" x14ac:dyDescent="0.2">
      <c r="A7" s="7">
        <f t="shared" si="0"/>
        <v>8.4772499999999999E-10</v>
      </c>
      <c r="B7" s="6">
        <v>0.63639999999999997</v>
      </c>
    </row>
    <row r="8" spans="1:4" x14ac:dyDescent="0.2">
      <c r="A8" s="7">
        <f t="shared" si="0"/>
        <v>1.69545E-9</v>
      </c>
      <c r="B8" s="6">
        <v>1.1719999999999999</v>
      </c>
    </row>
    <row r="9" spans="1:4" x14ac:dyDescent="0.2">
      <c r="A9" s="7">
        <v>3.3908999999999999E-9</v>
      </c>
      <c r="B9" s="6">
        <v>2.6219999999999999</v>
      </c>
    </row>
    <row r="19" spans="1:6" x14ac:dyDescent="0.2">
      <c r="A19" t="s">
        <v>0</v>
      </c>
    </row>
    <row r="20" spans="1:6" ht="13.5" thickBot="1" x14ac:dyDescent="0.25"/>
    <row r="21" spans="1:6" x14ac:dyDescent="0.2">
      <c r="A21" s="5" t="s">
        <v>1</v>
      </c>
      <c r="B21" s="5"/>
    </row>
    <row r="22" spans="1:6" x14ac:dyDescent="0.2">
      <c r="A22" s="2" t="s">
        <v>2</v>
      </c>
      <c r="B22" s="2">
        <v>0.99854258835954945</v>
      </c>
    </row>
    <row r="23" spans="1:6" x14ac:dyDescent="0.2">
      <c r="A23" s="2" t="s">
        <v>3</v>
      </c>
      <c r="B23" s="2">
        <v>0.99708730076778873</v>
      </c>
    </row>
    <row r="24" spans="1:6" x14ac:dyDescent="0.2">
      <c r="A24" s="2" t="s">
        <v>4</v>
      </c>
      <c r="B24" s="2">
        <v>0.99660185089575348</v>
      </c>
    </row>
    <row r="25" spans="1:6" x14ac:dyDescent="0.2">
      <c r="A25" s="2" t="s">
        <v>5</v>
      </c>
      <c r="B25" s="2">
        <v>5.2025206256870196E-2</v>
      </c>
    </row>
    <row r="26" spans="1:6" ht="13.5" thickBot="1" x14ac:dyDescent="0.25">
      <c r="A26" s="3" t="s">
        <v>6</v>
      </c>
      <c r="B26" s="3">
        <v>8</v>
      </c>
    </row>
    <row r="28" spans="1:6" ht="13.5" thickBot="1" x14ac:dyDescent="0.25">
      <c r="A28" t="s">
        <v>7</v>
      </c>
    </row>
    <row r="29" spans="1:6" x14ac:dyDescent="0.2">
      <c r="A29" s="4"/>
      <c r="B29" s="4" t="s">
        <v>12</v>
      </c>
      <c r="C29" s="4" t="s">
        <v>13</v>
      </c>
      <c r="D29" s="4" t="s">
        <v>14</v>
      </c>
      <c r="E29" s="4" t="s">
        <v>15</v>
      </c>
      <c r="F29" s="4" t="s">
        <v>16</v>
      </c>
    </row>
    <row r="30" spans="1:6" x14ac:dyDescent="0.2">
      <c r="A30" s="2" t="s">
        <v>8</v>
      </c>
      <c r="B30" s="2">
        <v>1</v>
      </c>
      <c r="C30" s="2">
        <v>5.55925269623358</v>
      </c>
      <c r="D30" s="2">
        <v>5.55925269623358</v>
      </c>
      <c r="E30" s="2">
        <v>2053.9449245039664</v>
      </c>
      <c r="F30" s="2">
        <v>7.7305764610996964E-9</v>
      </c>
    </row>
    <row r="31" spans="1:6" x14ac:dyDescent="0.2">
      <c r="A31" s="2" t="s">
        <v>9</v>
      </c>
      <c r="B31" s="2">
        <v>6</v>
      </c>
      <c r="C31" s="2">
        <v>1.6239732516419313E-2</v>
      </c>
      <c r="D31" s="2">
        <v>2.7066220860698857E-3</v>
      </c>
      <c r="E31" s="2"/>
      <c r="F31" s="2"/>
    </row>
    <row r="32" spans="1:6" ht="13.5" thickBot="1" x14ac:dyDescent="0.25">
      <c r="A32" s="3" t="s">
        <v>10</v>
      </c>
      <c r="B32" s="3">
        <v>7</v>
      </c>
      <c r="C32" s="3">
        <v>5.5754924287499996</v>
      </c>
      <c r="D32" s="3"/>
      <c r="E32" s="3"/>
      <c r="F32" s="3"/>
    </row>
    <row r="33" spans="1:9" ht="13.5" thickBot="1" x14ac:dyDescent="0.25"/>
    <row r="34" spans="1:9" x14ac:dyDescent="0.2">
      <c r="A34" s="4"/>
      <c r="B34" s="4" t="s">
        <v>17</v>
      </c>
      <c r="C34" s="4" t="s">
        <v>5</v>
      </c>
      <c r="D34" s="4" t="s">
        <v>18</v>
      </c>
      <c r="E34" s="4" t="s">
        <v>19</v>
      </c>
      <c r="F34" s="4" t="s">
        <v>20</v>
      </c>
      <c r="G34" s="4" t="s">
        <v>21</v>
      </c>
      <c r="H34" s="4" t="s">
        <v>22</v>
      </c>
      <c r="I34" s="4" t="s">
        <v>23</v>
      </c>
    </row>
    <row r="35" spans="1:9" x14ac:dyDescent="0.2">
      <c r="A35" s="2" t="s">
        <v>11</v>
      </c>
      <c r="B35" s="2">
        <v>-1.9400921658986325E-3</v>
      </c>
      <c r="C35" s="2">
        <v>2.3158913015907379E-2</v>
      </c>
      <c r="D35" s="2">
        <v>-8.3773023568335145E-2</v>
      </c>
      <c r="E35" s="2">
        <v>0.93596200410666763</v>
      </c>
      <c r="F35" s="2">
        <v>-5.8607910884157892E-2</v>
      </c>
      <c r="G35" s="2">
        <v>5.4727726552360627E-2</v>
      </c>
      <c r="H35" s="2">
        <v>-5.8607910884157892E-2</v>
      </c>
      <c r="I35" s="2">
        <v>5.4727726552360627E-2</v>
      </c>
    </row>
    <row r="36" spans="1:9" ht="13.5" thickBot="1" x14ac:dyDescent="0.25">
      <c r="A36" s="3" t="s">
        <v>24</v>
      </c>
      <c r="B36" s="3">
        <v>758204688.15897501</v>
      </c>
      <c r="C36" s="3">
        <v>16729850.821977766</v>
      </c>
      <c r="D36" s="3">
        <v>45.320469155823695</v>
      </c>
      <c r="E36" s="3">
        <v>7.7305764610996964E-9</v>
      </c>
      <c r="F36" s="3">
        <v>717268217.91479015</v>
      </c>
      <c r="G36" s="3">
        <v>799141158.40315986</v>
      </c>
      <c r="H36" s="3">
        <v>717268217.91479015</v>
      </c>
      <c r="I36" s="3">
        <v>799141158.40315986</v>
      </c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B1" sqref="B1"/>
    </sheetView>
  </sheetViews>
  <sheetFormatPr defaultRowHeight="12.75" x14ac:dyDescent="0.2"/>
  <cols>
    <col min="1" max="1" width="16.5703125" customWidth="1"/>
    <col min="2" max="2" width="14.140625" customWidth="1"/>
    <col min="3" max="3" width="12.85546875" customWidth="1"/>
    <col min="4" max="4" width="13" customWidth="1"/>
  </cols>
  <sheetData>
    <row r="1" spans="1:4" x14ac:dyDescent="0.2">
      <c r="A1" s="8" t="s">
        <v>25</v>
      </c>
      <c r="B1" s="8" t="s">
        <v>26</v>
      </c>
    </row>
    <row r="2" spans="1:4" x14ac:dyDescent="0.2">
      <c r="A2" s="6">
        <v>0</v>
      </c>
      <c r="B2" s="6">
        <v>0</v>
      </c>
      <c r="C2" s="9" t="s">
        <v>27</v>
      </c>
      <c r="D2">
        <f>SLOPE(B3:B9,A3:A9)</f>
        <v>1084668970.9796958</v>
      </c>
    </row>
    <row r="3" spans="1:4" x14ac:dyDescent="0.2">
      <c r="A3" s="7">
        <f t="shared" ref="A3:A8" si="0">A4/2</f>
        <v>4.0003124999999999E-11</v>
      </c>
      <c r="B3" s="6">
        <v>5.8599999999999999E-2</v>
      </c>
      <c r="C3" s="9" t="s">
        <v>28</v>
      </c>
      <c r="D3">
        <f>INTERCEPT(B3:B9,A3:A9)</f>
        <v>-1.2126436781600969E-4</v>
      </c>
    </row>
    <row r="4" spans="1:4" x14ac:dyDescent="0.2">
      <c r="A4" s="7">
        <f t="shared" si="0"/>
        <v>8.0006249999999997E-11</v>
      </c>
      <c r="B4" s="6">
        <v>0.1012</v>
      </c>
    </row>
    <row r="5" spans="1:4" x14ac:dyDescent="0.2">
      <c r="A5" s="7">
        <f t="shared" si="0"/>
        <v>1.6001249999999999E-10</v>
      </c>
      <c r="B5" s="6">
        <v>0.18490000000000001</v>
      </c>
    </row>
    <row r="6" spans="1:4" x14ac:dyDescent="0.2">
      <c r="A6" s="7">
        <f t="shared" si="0"/>
        <v>3.2002499999999999E-10</v>
      </c>
      <c r="B6" s="6">
        <v>0.35239999999999999</v>
      </c>
    </row>
    <row r="7" spans="1:4" x14ac:dyDescent="0.2">
      <c r="A7" s="7">
        <f t="shared" si="0"/>
        <v>6.4004999999999998E-10</v>
      </c>
      <c r="B7" s="6">
        <v>0.64390000000000003</v>
      </c>
    </row>
    <row r="8" spans="1:4" x14ac:dyDescent="0.2">
      <c r="A8" s="7">
        <f t="shared" si="0"/>
        <v>1.2801E-9</v>
      </c>
      <c r="B8" s="6">
        <v>1.3744000000000001</v>
      </c>
    </row>
    <row r="9" spans="1:4" x14ac:dyDescent="0.2">
      <c r="A9" s="7">
        <v>2.5601999999999999E-9</v>
      </c>
      <c r="B9" s="6">
        <v>2.7942999999999998</v>
      </c>
    </row>
    <row r="10" spans="1:4" x14ac:dyDescent="0.2">
      <c r="A10" s="1"/>
    </row>
    <row r="11" spans="1:4" x14ac:dyDescent="0.2">
      <c r="A11" s="1"/>
    </row>
    <row r="12" spans="1:4" x14ac:dyDescent="0.2">
      <c r="A12" s="1"/>
    </row>
    <row r="14" spans="1:4" x14ac:dyDescent="0.2">
      <c r="A14" t="s">
        <v>0</v>
      </c>
    </row>
    <row r="15" spans="1:4" ht="13.5" thickBot="1" x14ac:dyDescent="0.25"/>
    <row r="16" spans="1:4" x14ac:dyDescent="0.2">
      <c r="A16" s="5" t="s">
        <v>1</v>
      </c>
      <c r="B16" s="5"/>
    </row>
    <row r="17" spans="1:9" x14ac:dyDescent="0.2">
      <c r="A17" s="2" t="s">
        <v>2</v>
      </c>
      <c r="B17" s="2">
        <v>0.99972036278613985</v>
      </c>
    </row>
    <row r="18" spans="1:9" x14ac:dyDescent="0.2">
      <c r="A18" s="2" t="s">
        <v>3</v>
      </c>
      <c r="B18" s="2">
        <v>0.99944080376925115</v>
      </c>
    </row>
    <row r="19" spans="1:9" x14ac:dyDescent="0.2">
      <c r="A19" s="2" t="s">
        <v>4</v>
      </c>
      <c r="B19" s="2">
        <v>0.99934760439745973</v>
      </c>
    </row>
    <row r="20" spans="1:9" x14ac:dyDescent="0.2">
      <c r="A20" s="2" t="s">
        <v>5</v>
      </c>
      <c r="B20" s="2">
        <v>2.4592361304911738E-2</v>
      </c>
    </row>
    <row r="21" spans="1:9" ht="13.5" thickBot="1" x14ac:dyDescent="0.25">
      <c r="A21" s="3" t="s">
        <v>6</v>
      </c>
      <c r="B21" s="3">
        <v>8</v>
      </c>
    </row>
    <row r="22" spans="1:9" ht="13.5" thickBot="1" x14ac:dyDescent="0.25"/>
    <row r="23" spans="1:9" ht="13.5" thickBot="1" x14ac:dyDescent="0.25">
      <c r="A23" t="s">
        <v>7</v>
      </c>
      <c r="C23" s="4" t="s">
        <v>13</v>
      </c>
      <c r="D23" s="4" t="s">
        <v>14</v>
      </c>
      <c r="E23" s="4" t="s">
        <v>15</v>
      </c>
      <c r="F23" s="4" t="s">
        <v>16</v>
      </c>
    </row>
    <row r="24" spans="1:9" x14ac:dyDescent="0.2">
      <c r="A24" s="4"/>
      <c r="B24" s="4" t="s">
        <v>12</v>
      </c>
      <c r="C24" s="2">
        <v>6.4855162633426904</v>
      </c>
      <c r="D24" s="2">
        <v>6.4855162633426904</v>
      </c>
      <c r="E24" s="2">
        <v>10723.686056654886</v>
      </c>
      <c r="F24" s="2">
        <v>5.4655493473670151E-11</v>
      </c>
    </row>
    <row r="25" spans="1:9" x14ac:dyDescent="0.2">
      <c r="A25" s="2" t="s">
        <v>8</v>
      </c>
      <c r="B25" s="2">
        <v>1</v>
      </c>
      <c r="C25" s="2">
        <v>3.6287054073079212E-3</v>
      </c>
      <c r="D25" s="2">
        <v>6.0478423455132024E-4</v>
      </c>
      <c r="E25" s="2"/>
      <c r="F25" s="2"/>
    </row>
    <row r="26" spans="1:9" ht="13.5" thickBot="1" x14ac:dyDescent="0.25">
      <c r="A26" s="2" t="s">
        <v>9</v>
      </c>
      <c r="B26" s="2">
        <v>6</v>
      </c>
      <c r="C26" s="3">
        <v>6.489144968749998</v>
      </c>
      <c r="D26" s="3"/>
      <c r="E26" s="3"/>
      <c r="F26" s="3"/>
    </row>
    <row r="27" spans="1:9" ht="13.5" thickBot="1" x14ac:dyDescent="0.25">
      <c r="A27" s="3" t="s">
        <v>10</v>
      </c>
      <c r="B27" s="3">
        <v>7</v>
      </c>
    </row>
    <row r="28" spans="1:9" ht="13.5" thickBot="1" x14ac:dyDescent="0.25">
      <c r="C28" s="4" t="s">
        <v>5</v>
      </c>
      <c r="D28" s="4" t="s">
        <v>18</v>
      </c>
      <c r="E28" s="4" t="s">
        <v>19</v>
      </c>
      <c r="F28" s="4" t="s">
        <v>20</v>
      </c>
      <c r="G28" s="4" t="s">
        <v>21</v>
      </c>
      <c r="H28" s="4" t="s">
        <v>22</v>
      </c>
      <c r="I28" s="4" t="s">
        <v>23</v>
      </c>
    </row>
    <row r="29" spans="1:9" x14ac:dyDescent="0.2">
      <c r="A29" s="4"/>
      <c r="B29" s="4" t="s">
        <v>17</v>
      </c>
      <c r="C29" s="2">
        <v>1.0947238796213477E-2</v>
      </c>
      <c r="D29" s="2">
        <v>-8.882150545112516E-3</v>
      </c>
      <c r="E29" s="2">
        <v>0.9932011240916423</v>
      </c>
      <c r="F29" s="2">
        <v>-2.6884163370810014E-2</v>
      </c>
      <c r="G29" s="2">
        <v>2.6689693324727485E-2</v>
      </c>
      <c r="H29" s="2">
        <v>-2.6884163370810014E-2</v>
      </c>
      <c r="I29" s="2">
        <v>2.6689693324727485E-2</v>
      </c>
    </row>
    <row r="30" spans="1:9" ht="13.5" thickBot="1" x14ac:dyDescent="0.25">
      <c r="A30" s="2" t="s">
        <v>11</v>
      </c>
      <c r="B30" s="2">
        <v>-9.7235023041264412E-5</v>
      </c>
      <c r="C30" s="3">
        <v>10474169.015699603</v>
      </c>
      <c r="D30" s="3">
        <v>103.55523191348124</v>
      </c>
      <c r="E30" s="3">
        <v>5.4655493473670351E-11</v>
      </c>
      <c r="F30" s="3">
        <v>1059025633.2263612</v>
      </c>
      <c r="G30" s="3">
        <v>1110284369.8171828</v>
      </c>
      <c r="H30" s="3">
        <v>1059025633.2263612</v>
      </c>
      <c r="I30" s="3">
        <v>1110284369.8171828</v>
      </c>
    </row>
    <row r="31" spans="1:9" ht="13.5" thickBot="1" x14ac:dyDescent="0.25">
      <c r="A31" s="3" t="s">
        <v>24</v>
      </c>
      <c r="B31" s="3">
        <v>1084655001.5217719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C2" sqref="C2:C3"/>
    </sheetView>
  </sheetViews>
  <sheetFormatPr defaultRowHeight="12.75" x14ac:dyDescent="0.2"/>
  <cols>
    <col min="1" max="1" width="18" customWidth="1"/>
    <col min="2" max="2" width="14.85546875" customWidth="1"/>
    <col min="3" max="3" width="14" customWidth="1"/>
    <col min="4" max="4" width="13" customWidth="1"/>
  </cols>
  <sheetData>
    <row r="1" spans="1:4" x14ac:dyDescent="0.2">
      <c r="A1" s="8" t="s">
        <v>25</v>
      </c>
      <c r="B1" s="8" t="s">
        <v>26</v>
      </c>
    </row>
    <row r="2" spans="1:4" x14ac:dyDescent="0.2">
      <c r="A2" s="6">
        <v>0</v>
      </c>
      <c r="B2" s="6">
        <v>0</v>
      </c>
      <c r="C2" s="9" t="s">
        <v>27</v>
      </c>
      <c r="D2">
        <f>SLOPE(B3:B9,A3:A9)</f>
        <v>1544610872.472976</v>
      </c>
    </row>
    <row r="3" spans="1:4" x14ac:dyDescent="0.2">
      <c r="A3" s="7">
        <f t="shared" ref="A3:A8" si="0">A4/2</f>
        <v>2.7125E-11</v>
      </c>
      <c r="B3" s="6">
        <v>5.7500000000000002E-2</v>
      </c>
      <c r="C3" s="9" t="s">
        <v>28</v>
      </c>
      <c r="D3">
        <f>INTERCEPT(B3:B9,A3:A9)</f>
        <v>2.3155172413795722E-3</v>
      </c>
    </row>
    <row r="4" spans="1:4" x14ac:dyDescent="0.2">
      <c r="A4" s="7">
        <f t="shared" si="0"/>
        <v>5.425E-11</v>
      </c>
      <c r="B4" s="6">
        <v>9.9000000000000005E-2</v>
      </c>
    </row>
    <row r="5" spans="1:4" x14ac:dyDescent="0.2">
      <c r="A5" s="7">
        <f t="shared" si="0"/>
        <v>1.085E-10</v>
      </c>
      <c r="B5" s="6">
        <v>0.18590000000000001</v>
      </c>
    </row>
    <row r="6" spans="1:4" x14ac:dyDescent="0.2">
      <c r="A6" s="7">
        <f t="shared" si="0"/>
        <v>2.17E-10</v>
      </c>
      <c r="B6" s="6">
        <v>0.34820000000000001</v>
      </c>
    </row>
    <row r="7" spans="1:4" x14ac:dyDescent="0.2">
      <c r="A7" s="7">
        <f t="shared" si="0"/>
        <v>4.34E-10</v>
      </c>
      <c r="B7" s="6">
        <v>0.60960000000000003</v>
      </c>
    </row>
    <row r="8" spans="1:4" x14ac:dyDescent="0.2">
      <c r="A8" s="7">
        <f t="shared" si="0"/>
        <v>8.68E-10</v>
      </c>
      <c r="B8" s="6">
        <v>1.3378000000000001</v>
      </c>
    </row>
    <row r="9" spans="1:4" x14ac:dyDescent="0.2">
      <c r="A9" s="7">
        <v>1.736E-9</v>
      </c>
      <c r="B9" s="6">
        <v>2.6991999999999998</v>
      </c>
    </row>
    <row r="10" spans="1:4" x14ac:dyDescent="0.2">
      <c r="A10" s="1"/>
    </row>
    <row r="11" spans="1:4" x14ac:dyDescent="0.2">
      <c r="A11" s="1"/>
    </row>
    <row r="12" spans="1:4" x14ac:dyDescent="0.2">
      <c r="A12" s="1"/>
    </row>
    <row r="14" spans="1:4" x14ac:dyDescent="0.2">
      <c r="A14" t="s">
        <v>0</v>
      </c>
    </row>
    <row r="15" spans="1:4" ht="13.5" thickBot="1" x14ac:dyDescent="0.25"/>
    <row r="16" spans="1:4" x14ac:dyDescent="0.2">
      <c r="A16" s="5" t="s">
        <v>1</v>
      </c>
      <c r="B16" s="5"/>
    </row>
    <row r="17" spans="1:9" x14ac:dyDescent="0.2">
      <c r="A17" s="2" t="s">
        <v>2</v>
      </c>
      <c r="B17" s="2">
        <v>0.99959019740110955</v>
      </c>
    </row>
    <row r="18" spans="1:9" x14ac:dyDescent="0.2">
      <c r="A18" s="2" t="s">
        <v>3</v>
      </c>
      <c r="B18" s="2">
        <v>0.99918056274038913</v>
      </c>
    </row>
    <row r="19" spans="1:9" x14ac:dyDescent="0.2">
      <c r="A19" s="2" t="s">
        <v>4</v>
      </c>
      <c r="B19" s="2">
        <v>0.99904398986378729</v>
      </c>
    </row>
    <row r="20" spans="1:9" x14ac:dyDescent="0.2">
      <c r="A20" s="2" t="s">
        <v>5</v>
      </c>
      <c r="B20" s="2">
        <v>2.8757186993700466E-2</v>
      </c>
    </row>
    <row r="21" spans="1:9" ht="13.5" thickBot="1" x14ac:dyDescent="0.25">
      <c r="A21" s="3" t="s">
        <v>6</v>
      </c>
      <c r="B21" s="3">
        <v>8</v>
      </c>
    </row>
    <row r="22" spans="1:9" ht="13.5" thickBot="1" x14ac:dyDescent="0.25"/>
    <row r="23" spans="1:9" ht="13.5" thickBot="1" x14ac:dyDescent="0.25">
      <c r="A23" t="s">
        <v>7</v>
      </c>
      <c r="C23" s="4" t="s">
        <v>13</v>
      </c>
      <c r="D23" s="4" t="s">
        <v>14</v>
      </c>
      <c r="E23" s="4" t="s">
        <v>15</v>
      </c>
      <c r="F23" s="4" t="s">
        <v>16</v>
      </c>
    </row>
    <row r="24" spans="1:9" x14ac:dyDescent="0.2">
      <c r="A24" s="4"/>
      <c r="B24" s="4" t="s">
        <v>12</v>
      </c>
      <c r="C24" s="2">
        <v>6.0502361051772571</v>
      </c>
      <c r="D24" s="2">
        <v>6.0502361051772571</v>
      </c>
      <c r="E24" s="2">
        <v>7316.0980979666529</v>
      </c>
      <c r="F24" s="2">
        <v>1.7200086963593103E-10</v>
      </c>
    </row>
    <row r="25" spans="1:9" x14ac:dyDescent="0.2">
      <c r="A25" s="2" t="s">
        <v>8</v>
      </c>
      <c r="B25" s="2">
        <v>1</v>
      </c>
      <c r="C25" s="2">
        <v>4.9618548227439319E-3</v>
      </c>
      <c r="D25" s="2">
        <v>8.2697580379065532E-4</v>
      </c>
      <c r="E25" s="2"/>
      <c r="F25" s="2"/>
    </row>
    <row r="26" spans="1:9" ht="13.5" thickBot="1" x14ac:dyDescent="0.25">
      <c r="A26" s="2" t="s">
        <v>9</v>
      </c>
      <c r="B26" s="2">
        <v>6</v>
      </c>
      <c r="C26" s="3">
        <v>6.055197960000001</v>
      </c>
      <c r="D26" s="3"/>
      <c r="E26" s="3"/>
      <c r="F26" s="3"/>
    </row>
    <row r="27" spans="1:9" ht="13.5" thickBot="1" x14ac:dyDescent="0.25">
      <c r="A27" s="3" t="s">
        <v>10</v>
      </c>
      <c r="B27" s="3">
        <v>7</v>
      </c>
    </row>
    <row r="28" spans="1:9" ht="13.5" thickBot="1" x14ac:dyDescent="0.25">
      <c r="C28" s="4" t="s">
        <v>5</v>
      </c>
      <c r="D28" s="4" t="s">
        <v>18</v>
      </c>
      <c r="E28" s="4" t="s">
        <v>19</v>
      </c>
      <c r="F28" s="4" t="s">
        <v>20</v>
      </c>
      <c r="G28" s="4" t="s">
        <v>21</v>
      </c>
      <c r="H28" s="4" t="s">
        <v>22</v>
      </c>
      <c r="I28" s="4" t="s">
        <v>23</v>
      </c>
    </row>
    <row r="29" spans="1:9" x14ac:dyDescent="0.2">
      <c r="A29" s="4"/>
      <c r="B29" s="4" t="s">
        <v>17</v>
      </c>
      <c r="C29" s="2">
        <v>1.2801202341823404E-2</v>
      </c>
      <c r="D29" s="2">
        <v>0.14503965940633612</v>
      </c>
      <c r="E29" s="2">
        <v>0.88942912981303057</v>
      </c>
      <c r="F29" s="2">
        <v>-2.9466731691462765E-2</v>
      </c>
      <c r="G29" s="2">
        <v>3.3180095746762082E-2</v>
      </c>
      <c r="H29" s="2">
        <v>-2.9466731691462765E-2</v>
      </c>
      <c r="I29" s="2">
        <v>3.3180095746762082E-2</v>
      </c>
    </row>
    <row r="30" spans="1:9" ht="13.5" thickBot="1" x14ac:dyDescent="0.25">
      <c r="A30" s="2" t="s">
        <v>11</v>
      </c>
      <c r="B30" s="2">
        <v>1.8566820276496587E-3</v>
      </c>
      <c r="C30" s="3">
        <v>18063001.61129256</v>
      </c>
      <c r="D30" s="3">
        <v>85.534192566286919</v>
      </c>
      <c r="E30" s="3">
        <v>1.7200086963593103E-10</v>
      </c>
      <c r="F30" s="3">
        <v>1500805685.4355261</v>
      </c>
      <c r="G30" s="3">
        <v>1589202830.8553712</v>
      </c>
      <c r="H30" s="3">
        <v>1500805685.4355261</v>
      </c>
      <c r="I30" s="3">
        <v>1589202830.8553712</v>
      </c>
    </row>
    <row r="31" spans="1:9" ht="13.5" thickBot="1" x14ac:dyDescent="0.25">
      <c r="A31" s="3" t="s">
        <v>24</v>
      </c>
      <c r="B31" s="3">
        <v>1545004258.1454487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C1" sqref="C1:C2"/>
    </sheetView>
  </sheetViews>
  <sheetFormatPr defaultRowHeight="12.75" x14ac:dyDescent="0.2"/>
  <cols>
    <col min="1" max="1" width="16.7109375" customWidth="1"/>
    <col min="2" max="2" width="14.28515625" customWidth="1"/>
    <col min="3" max="3" width="13.140625" customWidth="1"/>
    <col min="4" max="4" width="13" customWidth="1"/>
  </cols>
  <sheetData>
    <row r="1" spans="1:4" x14ac:dyDescent="0.2">
      <c r="A1" s="13" t="s">
        <v>25</v>
      </c>
      <c r="B1" s="8" t="s">
        <v>26</v>
      </c>
      <c r="C1" s="9" t="s">
        <v>27</v>
      </c>
      <c r="D1">
        <f>SLOPE(B1:B7,A1:A7)</f>
        <v>198200757.57575756</v>
      </c>
    </row>
    <row r="2" spans="1:4" x14ac:dyDescent="0.2">
      <c r="A2" s="7"/>
      <c r="B2" s="6"/>
      <c r="C2" s="9" t="s">
        <v>28</v>
      </c>
      <c r="D2">
        <f>INTERCEPT(B1:B7,A1:A7)</f>
        <v>-3.9999999999984492E-5</v>
      </c>
    </row>
    <row r="3" spans="1:4" x14ac:dyDescent="0.2">
      <c r="A3" s="7">
        <v>0</v>
      </c>
      <c r="B3" s="6">
        <v>0</v>
      </c>
    </row>
    <row r="4" spans="1:4" x14ac:dyDescent="0.2">
      <c r="A4" s="7">
        <f>A5/2</f>
        <v>2.112E-10</v>
      </c>
      <c r="B4" s="6">
        <v>4.07E-2</v>
      </c>
    </row>
    <row r="5" spans="1:4" x14ac:dyDescent="0.2">
      <c r="A5" s="7">
        <f>A6/2</f>
        <v>4.2240000000000001E-10</v>
      </c>
      <c r="B5" s="6">
        <v>8.4599999999999995E-2</v>
      </c>
    </row>
    <row r="6" spans="1:4" x14ac:dyDescent="0.2">
      <c r="A6" s="7">
        <f>A7/2</f>
        <v>8.4480000000000002E-10</v>
      </c>
      <c r="B6" s="6">
        <v>0.16789999999999999</v>
      </c>
    </row>
    <row r="7" spans="1:4" x14ac:dyDescent="0.2">
      <c r="A7" s="7">
        <v>1.6896E-9</v>
      </c>
      <c r="B7" s="6">
        <v>0.33450000000000002</v>
      </c>
    </row>
    <row r="10" spans="1:4" x14ac:dyDescent="0.2">
      <c r="A10" t="s">
        <v>0</v>
      </c>
    </row>
    <row r="11" spans="1:4" ht="13.5" thickBot="1" x14ac:dyDescent="0.25"/>
    <row r="12" spans="1:4" x14ac:dyDescent="0.2">
      <c r="A12" s="5" t="s">
        <v>1</v>
      </c>
      <c r="B12" s="5"/>
    </row>
    <row r="13" spans="1:4" x14ac:dyDescent="0.2">
      <c r="A13" s="2" t="s">
        <v>2</v>
      </c>
      <c r="B13" s="2">
        <v>0.99998239462616512</v>
      </c>
    </row>
    <row r="14" spans="1:4" x14ac:dyDescent="0.2">
      <c r="A14" s="2" t="s">
        <v>3</v>
      </c>
      <c r="B14" s="2">
        <v>0.99996478956227941</v>
      </c>
    </row>
    <row r="15" spans="1:4" x14ac:dyDescent="0.2">
      <c r="A15" s="2" t="s">
        <v>4</v>
      </c>
      <c r="B15" s="2">
        <v>0.99995305274970592</v>
      </c>
    </row>
    <row r="16" spans="1:4" x14ac:dyDescent="0.2">
      <c r="A16" s="2" t="s">
        <v>5</v>
      </c>
      <c r="B16" s="2">
        <v>9.0700973901423345E-4</v>
      </c>
    </row>
    <row r="17" spans="1:9" ht="13.5" thickBot="1" x14ac:dyDescent="0.25">
      <c r="A17" s="3" t="s">
        <v>6</v>
      </c>
      <c r="B17" s="3">
        <v>5</v>
      </c>
    </row>
    <row r="19" spans="1:9" ht="13.5" thickBot="1" x14ac:dyDescent="0.25">
      <c r="A19" t="s">
        <v>7</v>
      </c>
    </row>
    <row r="20" spans="1:9" x14ac:dyDescent="0.2">
      <c r="A20" s="4"/>
      <c r="B20" s="4" t="s">
        <v>12</v>
      </c>
      <c r="C20" s="4" t="s">
        <v>13</v>
      </c>
      <c r="D20" s="4" t="s">
        <v>14</v>
      </c>
      <c r="E20" s="4" t="s">
        <v>15</v>
      </c>
      <c r="F20" s="4" t="s">
        <v>16</v>
      </c>
    </row>
    <row r="21" spans="1:9" x14ac:dyDescent="0.2">
      <c r="A21" s="2" t="s">
        <v>8</v>
      </c>
      <c r="B21" s="2">
        <v>1</v>
      </c>
      <c r="C21" s="2">
        <v>7.0090384000000006E-2</v>
      </c>
      <c r="D21" s="2">
        <v>7.0090384000000006E-2</v>
      </c>
      <c r="E21" s="2">
        <v>85199.008103727596</v>
      </c>
      <c r="F21" s="2">
        <v>8.8674875537426776E-8</v>
      </c>
    </row>
    <row r="22" spans="1:9" x14ac:dyDescent="0.2">
      <c r="A22" s="2" t="s">
        <v>9</v>
      </c>
      <c r="B22" s="2">
        <v>3</v>
      </c>
      <c r="C22" s="2">
        <v>2.4680000000000037E-6</v>
      </c>
      <c r="D22" s="2">
        <v>8.2266666666666795E-7</v>
      </c>
      <c r="E22" s="2"/>
      <c r="F22" s="2"/>
    </row>
    <row r="23" spans="1:9" ht="13.5" thickBot="1" x14ac:dyDescent="0.25">
      <c r="A23" s="3" t="s">
        <v>10</v>
      </c>
      <c r="B23" s="3">
        <v>4</v>
      </c>
      <c r="C23" s="3">
        <v>7.0092852000000011E-2</v>
      </c>
      <c r="D23" s="3"/>
      <c r="E23" s="3"/>
      <c r="F23" s="3"/>
    </row>
    <row r="24" spans="1:9" ht="13.5" thickBot="1" x14ac:dyDescent="0.25"/>
    <row r="25" spans="1:9" x14ac:dyDescent="0.2">
      <c r="A25" s="4"/>
      <c r="B25" s="4" t="s">
        <v>17</v>
      </c>
      <c r="C25" s="4" t="s">
        <v>5</v>
      </c>
      <c r="D25" s="4" t="s">
        <v>18</v>
      </c>
      <c r="E25" s="4" t="s">
        <v>19</v>
      </c>
      <c r="F25" s="4" t="s">
        <v>20</v>
      </c>
      <c r="G25" s="4" t="s">
        <v>21</v>
      </c>
      <c r="H25" s="4" t="s">
        <v>22</v>
      </c>
      <c r="I25" s="4" t="s">
        <v>23</v>
      </c>
    </row>
    <row r="26" spans="1:9" x14ac:dyDescent="0.2">
      <c r="A26" s="2" t="s">
        <v>11</v>
      </c>
      <c r="B26" s="2">
        <v>-4.0000000000012248E-5</v>
      </c>
      <c r="C26" s="2">
        <v>5.9129800721238171E-4</v>
      </c>
      <c r="D26" s="2">
        <v>-6.7647784217282333E-2</v>
      </c>
      <c r="E26" s="2">
        <v>0.95032226369372808</v>
      </c>
      <c r="F26" s="2">
        <v>-1.9217741583746764E-3</v>
      </c>
      <c r="G26" s="2">
        <v>1.8417741583746519E-3</v>
      </c>
      <c r="H26" s="2">
        <v>-1.9217741583746764E-3</v>
      </c>
      <c r="I26" s="2">
        <v>1.8417741583746519E-3</v>
      </c>
    </row>
    <row r="27" spans="1:9" ht="13.5" thickBot="1" x14ac:dyDescent="0.25">
      <c r="A27" s="3" t="s">
        <v>24</v>
      </c>
      <c r="B27" s="3">
        <v>198200757.57575762</v>
      </c>
      <c r="C27" s="3">
        <v>679028.55947913404</v>
      </c>
      <c r="D27" s="3">
        <v>291.88869129126545</v>
      </c>
      <c r="E27" s="3">
        <v>8.8674875537426776E-8</v>
      </c>
      <c r="F27" s="3">
        <v>196039785.64546114</v>
      </c>
      <c r="G27" s="3">
        <v>200361729.5060541</v>
      </c>
      <c r="H27" s="3">
        <v>196039785.64546114</v>
      </c>
      <c r="I27" s="3">
        <v>200361729.5060541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C2" sqref="C2:C3"/>
    </sheetView>
  </sheetViews>
  <sheetFormatPr defaultRowHeight="12.75" x14ac:dyDescent="0.2"/>
  <cols>
    <col min="1" max="1" width="17.7109375" customWidth="1"/>
    <col min="2" max="2" width="12.28515625" customWidth="1"/>
    <col min="3" max="3" width="12.85546875" customWidth="1"/>
    <col min="4" max="4" width="13" customWidth="1"/>
  </cols>
  <sheetData>
    <row r="1" spans="1:4" x14ac:dyDescent="0.2">
      <c r="A1" s="13" t="s">
        <v>25</v>
      </c>
      <c r="B1" s="8" t="s">
        <v>26</v>
      </c>
    </row>
    <row r="2" spans="1:4" x14ac:dyDescent="0.2">
      <c r="A2" s="6">
        <v>0</v>
      </c>
      <c r="B2" s="6">
        <v>0</v>
      </c>
      <c r="C2" s="9" t="s">
        <v>27</v>
      </c>
      <c r="D2">
        <f>SLOPE(B3:B9,A3:A9)</f>
        <v>2875287639.8372197</v>
      </c>
    </row>
    <row r="3" spans="1:4" x14ac:dyDescent="0.2">
      <c r="A3" s="7">
        <f t="shared" ref="A3:A8" si="0">A4/2</f>
        <v>1.56271875E-11</v>
      </c>
      <c r="B3" s="6">
        <v>6.0499999999999998E-2</v>
      </c>
      <c r="C3" s="9" t="s">
        <v>28</v>
      </c>
      <c r="D3">
        <f>INTERCEPT(B3:B9,A3:A9)</f>
        <v>6.3074712643678144E-3</v>
      </c>
    </row>
    <row r="4" spans="1:4" x14ac:dyDescent="0.2">
      <c r="A4" s="7">
        <f t="shared" si="0"/>
        <v>3.1254375000000001E-11</v>
      </c>
      <c r="B4" s="6">
        <v>0.1009</v>
      </c>
    </row>
    <row r="5" spans="1:4" x14ac:dyDescent="0.2">
      <c r="A5" s="7">
        <f t="shared" si="0"/>
        <v>6.2508750000000001E-11</v>
      </c>
      <c r="B5" s="6">
        <v>0.1862</v>
      </c>
    </row>
    <row r="6" spans="1:4" x14ac:dyDescent="0.2">
      <c r="A6" s="7">
        <f t="shared" si="0"/>
        <v>1.250175E-10</v>
      </c>
      <c r="B6" s="6">
        <v>0.36559999999999998</v>
      </c>
    </row>
    <row r="7" spans="1:4" x14ac:dyDescent="0.2">
      <c r="A7" s="7">
        <f t="shared" si="0"/>
        <v>2.5003500000000001E-10</v>
      </c>
      <c r="B7" s="6">
        <v>0.71560000000000001</v>
      </c>
    </row>
    <row r="8" spans="1:4" x14ac:dyDescent="0.2">
      <c r="A8" s="7">
        <f t="shared" si="0"/>
        <v>5.0007000000000001E-10</v>
      </c>
      <c r="B8" s="6">
        <v>1.4312</v>
      </c>
    </row>
    <row r="9" spans="1:4" x14ac:dyDescent="0.2">
      <c r="A9" s="7">
        <v>1.00014E-9</v>
      </c>
      <c r="B9" s="6">
        <v>2.8906000000000001</v>
      </c>
    </row>
    <row r="10" spans="1:4" x14ac:dyDescent="0.2">
      <c r="A10" s="1"/>
    </row>
    <row r="11" spans="1:4" x14ac:dyDescent="0.2">
      <c r="A11" s="1"/>
    </row>
    <row r="12" spans="1:4" x14ac:dyDescent="0.2">
      <c r="A12" s="1"/>
    </row>
    <row r="14" spans="1:4" x14ac:dyDescent="0.2">
      <c r="A14" t="s">
        <v>0</v>
      </c>
    </row>
    <row r="15" spans="1:4" ht="13.5" thickBot="1" x14ac:dyDescent="0.25"/>
    <row r="16" spans="1:4" x14ac:dyDescent="0.2">
      <c r="A16" s="5" t="s">
        <v>1</v>
      </c>
      <c r="B16" s="5"/>
    </row>
    <row r="17" spans="1:9" x14ac:dyDescent="0.2">
      <c r="A17" s="2" t="s">
        <v>2</v>
      </c>
      <c r="B17" s="2">
        <v>0.99996592988381106</v>
      </c>
    </row>
    <row r="18" spans="1:9" x14ac:dyDescent="0.2">
      <c r="A18" s="2" t="s">
        <v>3</v>
      </c>
      <c r="B18" s="2">
        <v>0.99993186092839492</v>
      </c>
    </row>
    <row r="19" spans="1:9" x14ac:dyDescent="0.2">
      <c r="A19" s="2" t="s">
        <v>4</v>
      </c>
      <c r="B19" s="2">
        <v>0.99992050441646063</v>
      </c>
    </row>
    <row r="20" spans="1:9" x14ac:dyDescent="0.2">
      <c r="A20" s="2" t="s">
        <v>5</v>
      </c>
      <c r="B20" s="2">
        <v>8.8933827497775352E-3</v>
      </c>
    </row>
    <row r="21" spans="1:9" ht="13.5" thickBot="1" x14ac:dyDescent="0.25">
      <c r="A21" s="3" t="s">
        <v>6</v>
      </c>
      <c r="B21" s="3">
        <v>8</v>
      </c>
    </row>
    <row r="22" spans="1:9" ht="13.5" thickBot="1" x14ac:dyDescent="0.25"/>
    <row r="23" spans="1:9" ht="13.5" thickBot="1" x14ac:dyDescent="0.25">
      <c r="A23" t="s">
        <v>7</v>
      </c>
      <c r="C23" s="4" t="s">
        <v>13</v>
      </c>
      <c r="D23" s="4" t="s">
        <v>14</v>
      </c>
      <c r="E23" s="4" t="s">
        <v>15</v>
      </c>
      <c r="F23" s="4" t="s">
        <v>16</v>
      </c>
    </row>
    <row r="24" spans="1:9" x14ac:dyDescent="0.2">
      <c r="A24" s="4"/>
      <c r="B24" s="4" t="s">
        <v>12</v>
      </c>
      <c r="C24" s="2">
        <v>6.9640104214595961</v>
      </c>
      <c r="D24" s="2">
        <v>6.9640104214595961</v>
      </c>
      <c r="E24" s="2">
        <v>88049.20619318157</v>
      </c>
      <c r="F24" s="2">
        <v>9.886663552582361E-14</v>
      </c>
    </row>
    <row r="25" spans="1:9" x14ac:dyDescent="0.2">
      <c r="A25" s="2" t="s">
        <v>8</v>
      </c>
      <c r="B25" s="2">
        <v>1</v>
      </c>
      <c r="C25" s="2">
        <v>4.7455354040424371E-4</v>
      </c>
      <c r="D25" s="2">
        <v>7.9092256734040624E-5</v>
      </c>
      <c r="E25" s="2"/>
      <c r="F25" s="2"/>
    </row>
    <row r="26" spans="1:9" ht="13.5" thickBot="1" x14ac:dyDescent="0.25">
      <c r="A26" s="2" t="s">
        <v>9</v>
      </c>
      <c r="B26" s="2">
        <v>6</v>
      </c>
      <c r="C26" s="3">
        <v>6.9644849750000004</v>
      </c>
      <c r="D26" s="3"/>
      <c r="E26" s="3"/>
      <c r="F26" s="3"/>
    </row>
    <row r="27" spans="1:9" ht="13.5" thickBot="1" x14ac:dyDescent="0.25">
      <c r="A27" s="3" t="s">
        <v>10</v>
      </c>
      <c r="B27" s="3">
        <v>7</v>
      </c>
    </row>
    <row r="28" spans="1:9" ht="13.5" thickBot="1" x14ac:dyDescent="0.25">
      <c r="C28" s="4" t="s">
        <v>5</v>
      </c>
      <c r="D28" s="4" t="s">
        <v>18</v>
      </c>
      <c r="E28" s="4" t="s">
        <v>19</v>
      </c>
      <c r="F28" s="4" t="s">
        <v>20</v>
      </c>
      <c r="G28" s="4" t="s">
        <v>21</v>
      </c>
      <c r="H28" s="4" t="s">
        <v>22</v>
      </c>
      <c r="I28" s="4" t="s">
        <v>23</v>
      </c>
    </row>
    <row r="29" spans="1:9" x14ac:dyDescent="0.2">
      <c r="A29" s="4"/>
      <c r="B29" s="4" t="s">
        <v>17</v>
      </c>
      <c r="C29" s="2">
        <v>3.9588709461785346E-3</v>
      </c>
      <c r="D29" s="2">
        <v>1.2775368925622734</v>
      </c>
      <c r="E29" s="2">
        <v>0.24861570242677569</v>
      </c>
      <c r="F29" s="2">
        <v>-4.6294045487217644E-3</v>
      </c>
      <c r="G29" s="2">
        <v>1.4744611921993748E-2</v>
      </c>
      <c r="H29" s="2">
        <v>-4.6294045487217644E-3</v>
      </c>
      <c r="I29" s="2">
        <v>1.4744611921993748E-2</v>
      </c>
    </row>
    <row r="30" spans="1:9" ht="13.5" thickBot="1" x14ac:dyDescent="0.25">
      <c r="A30" s="2" t="s">
        <v>11</v>
      </c>
      <c r="B30" s="2">
        <v>5.0576036866359919E-3</v>
      </c>
      <c r="C30" s="3">
        <v>9696152.2633763179</v>
      </c>
      <c r="D30" s="3">
        <v>296.73086491496218</v>
      </c>
      <c r="E30" s="3">
        <v>9.8866635525823951E-14</v>
      </c>
      <c r="F30" s="3">
        <v>2853422017.5750618</v>
      </c>
      <c r="G30" s="3">
        <v>2900873277.3425846</v>
      </c>
      <c r="H30" s="3">
        <v>2853422017.5750618</v>
      </c>
      <c r="I30" s="3">
        <v>2900873277.3425846</v>
      </c>
    </row>
    <row r="31" spans="1:9" ht="13.5" thickBot="1" x14ac:dyDescent="0.25">
      <c r="A31" s="3" t="s">
        <v>24</v>
      </c>
      <c r="B31" s="3">
        <v>2877147647.4588232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C1" sqref="C1:C2"/>
    </sheetView>
  </sheetViews>
  <sheetFormatPr defaultRowHeight="12.75" x14ac:dyDescent="0.2"/>
  <cols>
    <col min="1" max="1" width="16.85546875" customWidth="1"/>
    <col min="2" max="2" width="14.42578125" customWidth="1"/>
    <col min="3" max="3" width="12" customWidth="1"/>
    <col min="4" max="4" width="13" customWidth="1"/>
  </cols>
  <sheetData>
    <row r="1" spans="1:4" x14ac:dyDescent="0.2">
      <c r="A1" s="13" t="s">
        <v>25</v>
      </c>
      <c r="B1" s="8" t="s">
        <v>26</v>
      </c>
      <c r="C1" s="9" t="s">
        <v>27</v>
      </c>
      <c r="D1">
        <f>SLOPE(B2:B8,A2:A8)</f>
        <v>1444153461.5769582</v>
      </c>
    </row>
    <row r="2" spans="1:4" x14ac:dyDescent="0.2">
      <c r="A2" s="7">
        <v>0</v>
      </c>
      <c r="B2" s="6">
        <v>0</v>
      </c>
      <c r="C2" s="9" t="s">
        <v>28</v>
      </c>
      <c r="D2">
        <f>INTERCEPT(B2:B8,A2:A8)</f>
        <v>4.6902255639098556E-3</v>
      </c>
    </row>
    <row r="3" spans="1:4" x14ac:dyDescent="0.2">
      <c r="A3" s="7">
        <f>A4/2</f>
        <v>2.5963125000000001E-11</v>
      </c>
      <c r="B3" s="6">
        <v>4.1399999999999999E-2</v>
      </c>
    </row>
    <row r="4" spans="1:4" x14ac:dyDescent="0.2">
      <c r="A4" s="7">
        <f>A5/2</f>
        <v>5.1926250000000002E-11</v>
      </c>
      <c r="B4" s="6">
        <v>8.3199999999999996E-2</v>
      </c>
    </row>
    <row r="5" spans="1:4" x14ac:dyDescent="0.2">
      <c r="A5" s="7">
        <f>A6/2</f>
        <v>1.038525E-10</v>
      </c>
      <c r="B5" s="6">
        <v>0.15740000000000001</v>
      </c>
    </row>
    <row r="6" spans="1:4" x14ac:dyDescent="0.2">
      <c r="A6" s="7">
        <f>A7/2</f>
        <v>2.0770500000000001E-10</v>
      </c>
      <c r="B6" s="6">
        <v>0.30580000000000002</v>
      </c>
    </row>
    <row r="7" spans="1:4" x14ac:dyDescent="0.2">
      <c r="A7" s="7">
        <f>A8/2</f>
        <v>4.1541000000000002E-10</v>
      </c>
      <c r="B7" s="6">
        <v>0.60240000000000005</v>
      </c>
    </row>
    <row r="8" spans="1:4" x14ac:dyDescent="0.2">
      <c r="A8" s="7">
        <v>8.3082000000000003E-10</v>
      </c>
      <c r="B8" s="6">
        <v>1.2048000000000001</v>
      </c>
    </row>
    <row r="9" spans="1:4" x14ac:dyDescent="0.2">
      <c r="A9" s="1"/>
    </row>
    <row r="10" spans="1:4" x14ac:dyDescent="0.2">
      <c r="A10" s="1"/>
    </row>
    <row r="13" spans="1:4" x14ac:dyDescent="0.2">
      <c r="A13" t="s">
        <v>0</v>
      </c>
    </row>
    <row r="14" spans="1:4" ht="13.5" thickBot="1" x14ac:dyDescent="0.25"/>
    <row r="15" spans="1:4" x14ac:dyDescent="0.2">
      <c r="A15" s="5" t="s">
        <v>1</v>
      </c>
      <c r="B15" s="5"/>
    </row>
    <row r="16" spans="1:4" x14ac:dyDescent="0.2">
      <c r="A16" s="2" t="s">
        <v>2</v>
      </c>
      <c r="B16" s="2">
        <v>0.99997828030864711</v>
      </c>
    </row>
    <row r="17" spans="1:9" x14ac:dyDescent="0.2">
      <c r="A17" s="2" t="s">
        <v>3</v>
      </c>
      <c r="B17" s="2">
        <v>0.9999565610890393</v>
      </c>
    </row>
    <row r="18" spans="1:9" x14ac:dyDescent="0.2">
      <c r="A18" s="2" t="s">
        <v>4</v>
      </c>
      <c r="B18" s="2">
        <v>0.9999478733068472</v>
      </c>
    </row>
    <row r="19" spans="1:9" x14ac:dyDescent="0.2">
      <c r="A19" s="2" t="s">
        <v>5</v>
      </c>
      <c r="B19" s="2">
        <v>3.1220197819355863E-3</v>
      </c>
    </row>
    <row r="20" spans="1:9" ht="13.5" thickBot="1" x14ac:dyDescent="0.25">
      <c r="A20" s="3" t="s">
        <v>6</v>
      </c>
      <c r="B20" s="3">
        <v>7</v>
      </c>
    </row>
    <row r="21" spans="1:9" ht="13.5" thickBot="1" x14ac:dyDescent="0.25"/>
    <row r="22" spans="1:9" ht="13.5" thickBot="1" x14ac:dyDescent="0.25">
      <c r="A22" t="s">
        <v>7</v>
      </c>
      <c r="C22" s="4" t="s">
        <v>13</v>
      </c>
      <c r="D22" s="4" t="s">
        <v>14</v>
      </c>
      <c r="E22" s="4" t="s">
        <v>15</v>
      </c>
      <c r="F22" s="4" t="s">
        <v>16</v>
      </c>
    </row>
    <row r="23" spans="1:9" x14ac:dyDescent="0.2">
      <c r="A23" s="4"/>
      <c r="B23" s="4" t="s">
        <v>12</v>
      </c>
      <c r="C23" s="2">
        <v>1.1218725221052632</v>
      </c>
      <c r="D23" s="2">
        <v>1.1218725221052632</v>
      </c>
      <c r="E23" s="2">
        <v>115099.17479203023</v>
      </c>
      <c r="F23" s="2">
        <v>4.2226288479334838E-12</v>
      </c>
    </row>
    <row r="24" spans="1:9" x14ac:dyDescent="0.2">
      <c r="A24" s="2" t="s">
        <v>8</v>
      </c>
      <c r="B24" s="2">
        <v>1</v>
      </c>
      <c r="C24" s="2">
        <v>4.8735037593985623E-5</v>
      </c>
      <c r="D24" s="2">
        <v>9.7470075187971253E-6</v>
      </c>
      <c r="E24" s="2"/>
      <c r="F24" s="2"/>
    </row>
    <row r="25" spans="1:9" ht="13.5" thickBot="1" x14ac:dyDescent="0.25">
      <c r="A25" s="2" t="s">
        <v>9</v>
      </c>
      <c r="B25" s="2">
        <v>5</v>
      </c>
      <c r="C25" s="3">
        <v>1.1219212571428572</v>
      </c>
      <c r="D25" s="3"/>
      <c r="E25" s="3"/>
      <c r="F25" s="3"/>
    </row>
    <row r="26" spans="1:9" ht="13.5" thickBot="1" x14ac:dyDescent="0.25">
      <c r="A26" s="3" t="s">
        <v>10</v>
      </c>
      <c r="B26" s="3">
        <v>6</v>
      </c>
    </row>
    <row r="27" spans="1:9" ht="13.5" thickBot="1" x14ac:dyDescent="0.25">
      <c r="C27" s="4" t="s">
        <v>5</v>
      </c>
      <c r="D27" s="4" t="s">
        <v>18</v>
      </c>
      <c r="E27" s="4" t="s">
        <v>19</v>
      </c>
      <c r="F27" s="4" t="s">
        <v>20</v>
      </c>
      <c r="G27" s="4" t="s">
        <v>21</v>
      </c>
      <c r="H27" s="4" t="s">
        <v>22</v>
      </c>
      <c r="I27" s="4" t="s">
        <v>23</v>
      </c>
    </row>
    <row r="28" spans="1:9" x14ac:dyDescent="0.2">
      <c r="A28" s="4"/>
      <c r="B28" s="4" t="s">
        <v>17</v>
      </c>
      <c r="C28" s="2">
        <v>1.5433041021087723E-3</v>
      </c>
      <c r="D28" s="2">
        <v>3.0390806047239556</v>
      </c>
      <c r="E28" s="2">
        <v>2.8780993338382129E-2</v>
      </c>
      <c r="F28" s="2">
        <v>7.2303607216586598E-4</v>
      </c>
      <c r="G28" s="2">
        <v>8.6574150556535112E-3</v>
      </c>
      <c r="H28" s="2">
        <v>7.2303607216586598E-4</v>
      </c>
      <c r="I28" s="2">
        <v>8.6574150556535112E-3</v>
      </c>
    </row>
    <row r="29" spans="1:9" ht="13.5" thickBot="1" x14ac:dyDescent="0.25">
      <c r="A29" s="2" t="s">
        <v>11</v>
      </c>
      <c r="B29" s="2">
        <v>4.690225563909689E-3</v>
      </c>
      <c r="C29" s="3">
        <v>4256741.1383882472</v>
      </c>
      <c r="D29" s="3">
        <v>339.26269289745119</v>
      </c>
      <c r="E29" s="3">
        <v>4.2226288479334838E-12</v>
      </c>
      <c r="F29" s="3">
        <v>1433211160.1276119</v>
      </c>
      <c r="G29" s="3">
        <v>1455095763.0263054</v>
      </c>
      <c r="H29" s="3">
        <v>1433211160.1276119</v>
      </c>
      <c r="I29" s="3">
        <v>1455095763.0263054</v>
      </c>
    </row>
    <row r="30" spans="1:9" ht="13.5" thickBot="1" x14ac:dyDescent="0.25">
      <c r="A30" s="3" t="s">
        <v>24</v>
      </c>
      <c r="B30" s="3">
        <v>1444153461.5769587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2-1 pH 4.2</vt:lpstr>
      <vt:lpstr>2-1 pH 5.4</vt:lpstr>
      <vt:lpstr>2-1 pH 7</vt:lpstr>
      <vt:lpstr>4-1 pH 4.2</vt:lpstr>
      <vt:lpstr>4-1 pH 5.4</vt:lpstr>
      <vt:lpstr>4-1 pH 7</vt:lpstr>
      <vt:lpstr>7-1 pH 4.2</vt:lpstr>
      <vt:lpstr>7-1 pH 5.2</vt:lpstr>
    </vt:vector>
  </TitlesOfParts>
  <Company>eou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 User</dc:creator>
  <cp:lastModifiedBy>Image</cp:lastModifiedBy>
  <dcterms:created xsi:type="dcterms:W3CDTF">2014-03-05T20:46:15Z</dcterms:created>
  <dcterms:modified xsi:type="dcterms:W3CDTF">2018-07-28T20:08:50Z</dcterms:modified>
</cp:coreProperties>
</file>